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66E19051-9177-47F3-A739-DDF219A361A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" l="1"/>
  <c r="O3" i="2" s="1"/>
  <c r="N4" i="2"/>
  <c r="O4" i="2" s="1"/>
  <c r="N5" i="2"/>
  <c r="O5" i="2" s="1"/>
  <c r="N6" i="2"/>
  <c r="O6" i="2" s="1"/>
  <c r="N7" i="2"/>
  <c r="O7" i="2" s="1"/>
  <c r="N8" i="2"/>
  <c r="O8" i="2" s="1"/>
  <c r="N9" i="2"/>
  <c r="O9" i="2" s="1"/>
  <c r="N10" i="2"/>
  <c r="O10" i="2" s="1"/>
  <c r="N11" i="2"/>
  <c r="O11" i="2" s="1"/>
  <c r="N12" i="2"/>
  <c r="O12" i="2" s="1"/>
  <c r="N13" i="2"/>
  <c r="O13" i="2" s="1"/>
  <c r="N14" i="2"/>
  <c r="O14" i="2" s="1"/>
  <c r="N15" i="2"/>
  <c r="O15" i="2" s="1"/>
  <c r="N16" i="2"/>
  <c r="O16" i="2" s="1"/>
  <c r="N17" i="2"/>
  <c r="O17" i="2" s="1"/>
  <c r="N18" i="2"/>
  <c r="O18" i="2" s="1"/>
  <c r="N19" i="2"/>
  <c r="O19" i="2" s="1"/>
  <c r="N20" i="2"/>
  <c r="O20" i="2" s="1"/>
  <c r="N21" i="2"/>
  <c r="O21" i="2" s="1"/>
  <c r="N22" i="2"/>
  <c r="O22" i="2" s="1"/>
  <c r="N23" i="2"/>
  <c r="O23" i="2" s="1"/>
  <c r="N24" i="2"/>
  <c r="O24" i="2" s="1"/>
  <c r="N25" i="2"/>
  <c r="O25" i="2" s="1"/>
  <c r="N26" i="2"/>
  <c r="O26" i="2" s="1"/>
  <c r="N27" i="2"/>
  <c r="O27" i="2" s="1"/>
  <c r="N28" i="2"/>
  <c r="O28" i="2" s="1"/>
  <c r="N29" i="2"/>
  <c r="O29" i="2" s="1"/>
  <c r="N30" i="2"/>
  <c r="O30" i="2" s="1"/>
  <c r="N31" i="2"/>
  <c r="O31" i="2" s="1"/>
  <c r="N32" i="2"/>
  <c r="O32" i="2" s="1"/>
  <c r="N33" i="2"/>
  <c r="O33" i="2" s="1"/>
  <c r="N34" i="2"/>
  <c r="O34" i="2" s="1"/>
  <c r="N35" i="2"/>
  <c r="O35" i="2" s="1"/>
  <c r="N36" i="2"/>
  <c r="O36" i="2" s="1"/>
  <c r="N37" i="2"/>
  <c r="O37" i="2" s="1"/>
  <c r="N38" i="2"/>
  <c r="O38" i="2" s="1"/>
  <c r="N39" i="2"/>
  <c r="O39" i="2" s="1"/>
  <c r="N40" i="2"/>
  <c r="O40" i="2" s="1"/>
  <c r="N41" i="2"/>
  <c r="O41" i="2" s="1"/>
  <c r="N42" i="2"/>
  <c r="O42" i="2" s="1"/>
  <c r="N43" i="2"/>
  <c r="O43" i="2" s="1"/>
  <c r="N44" i="2"/>
  <c r="O44" i="2" s="1"/>
  <c r="N45" i="2"/>
  <c r="O45" i="2" s="1"/>
  <c r="N46" i="2"/>
  <c r="O46" i="2" s="1"/>
  <c r="N47" i="2"/>
  <c r="O47" i="2" s="1"/>
  <c r="N48" i="2"/>
  <c r="O48" i="2" s="1"/>
  <c r="N49" i="2"/>
  <c r="O49" i="2" s="1"/>
  <c r="N50" i="2"/>
  <c r="O50" i="2" s="1"/>
  <c r="N51" i="2"/>
  <c r="O51" i="2" s="1"/>
  <c r="N52" i="2"/>
  <c r="O52" i="2" s="1"/>
  <c r="N53" i="2"/>
  <c r="O53" i="2" s="1"/>
  <c r="N54" i="2"/>
  <c r="O54" i="2" s="1"/>
  <c r="N55" i="2"/>
  <c r="O55" i="2" s="1"/>
  <c r="N56" i="2"/>
  <c r="O56" i="2" s="1"/>
  <c r="N57" i="2"/>
  <c r="O57" i="2" s="1"/>
  <c r="N58" i="2"/>
  <c r="O58" i="2"/>
  <c r="N59" i="2"/>
  <c r="O59" i="2" s="1"/>
  <c r="N60" i="2"/>
  <c r="O60" i="2" s="1"/>
  <c r="N61" i="2"/>
  <c r="O61" i="2" s="1"/>
  <c r="N62" i="2"/>
  <c r="O62" i="2" s="1"/>
  <c r="N63" i="2"/>
  <c r="O63" i="2" s="1"/>
  <c r="N64" i="2"/>
  <c r="O64" i="2" s="1"/>
  <c r="N65" i="2"/>
  <c r="O65" i="2"/>
  <c r="N66" i="2"/>
  <c r="O66" i="2" s="1"/>
  <c r="N67" i="2"/>
  <c r="O67" i="2" s="1"/>
  <c r="N68" i="2"/>
  <c r="O68" i="2" s="1"/>
  <c r="N69" i="2"/>
  <c r="O69" i="2" s="1"/>
  <c r="N70" i="2"/>
  <c r="O70" i="2" s="1"/>
  <c r="N71" i="2"/>
  <c r="O71" i="2" s="1"/>
  <c r="N72" i="2"/>
  <c r="O72" i="2" s="1"/>
  <c r="N73" i="2"/>
  <c r="O73" i="2" s="1"/>
  <c r="N74" i="2"/>
  <c r="O74" i="2" s="1"/>
  <c r="N75" i="2"/>
  <c r="O75" i="2" s="1"/>
  <c r="N76" i="2"/>
  <c r="O76" i="2" s="1"/>
  <c r="N77" i="2"/>
  <c r="O77" i="2" s="1"/>
  <c r="N78" i="2"/>
  <c r="O78" i="2" s="1"/>
  <c r="N79" i="2"/>
  <c r="O79" i="2" s="1"/>
  <c r="N80" i="2"/>
  <c r="O80" i="2" s="1"/>
  <c r="N81" i="2"/>
  <c r="O81" i="2" s="1"/>
  <c r="N82" i="2"/>
  <c r="O82" i="2" s="1"/>
  <c r="N83" i="2"/>
  <c r="O83" i="2"/>
  <c r="N84" i="2"/>
  <c r="O84" i="2" s="1"/>
  <c r="N85" i="2"/>
  <c r="O85" i="2" s="1"/>
  <c r="N86" i="2"/>
  <c r="O86" i="2" s="1"/>
  <c r="N87" i="2"/>
  <c r="O87" i="2" s="1"/>
  <c r="N88" i="2"/>
  <c r="O88" i="2" s="1"/>
  <c r="N89" i="2"/>
  <c r="O89" i="2" s="1"/>
  <c r="N90" i="2"/>
  <c r="O90" i="2" s="1"/>
  <c r="N91" i="2"/>
  <c r="O91" i="2" s="1"/>
  <c r="N92" i="2"/>
  <c r="O92" i="2" s="1"/>
  <c r="N93" i="2"/>
  <c r="O93" i="2" s="1"/>
  <c r="N94" i="2"/>
  <c r="O94" i="2" s="1"/>
  <c r="N95" i="2"/>
  <c r="O95" i="2" s="1"/>
  <c r="N96" i="2"/>
  <c r="O96" i="2" s="1"/>
  <c r="N97" i="2"/>
  <c r="O97" i="2" s="1"/>
  <c r="N98" i="2"/>
  <c r="O98" i="2" s="1"/>
  <c r="N99" i="2"/>
  <c r="O99" i="2" s="1"/>
  <c r="N100" i="2"/>
  <c r="O100" i="2" s="1"/>
  <c r="N101" i="2"/>
  <c r="O101" i="2" s="1"/>
  <c r="N102" i="2"/>
  <c r="O102" i="2" s="1"/>
  <c r="N103" i="2"/>
  <c r="O103" i="2" s="1"/>
  <c r="N104" i="2"/>
  <c r="O104" i="2" s="1"/>
  <c r="N105" i="2"/>
  <c r="O105" i="2" s="1"/>
  <c r="N106" i="2"/>
  <c r="O106" i="2"/>
  <c r="N107" i="2"/>
  <c r="O107" i="2" s="1"/>
  <c r="N108" i="2"/>
  <c r="O108" i="2" s="1"/>
  <c r="N109" i="2"/>
  <c r="O109" i="2" s="1"/>
  <c r="N110" i="2"/>
  <c r="O110" i="2" s="1"/>
  <c r="N111" i="2"/>
  <c r="O111" i="2" s="1"/>
  <c r="N112" i="2"/>
  <c r="O112" i="2" s="1"/>
  <c r="N113" i="2"/>
  <c r="O113" i="2" s="1"/>
  <c r="N114" i="2"/>
  <c r="O114" i="2" s="1"/>
  <c r="N115" i="2"/>
  <c r="O115" i="2" s="1"/>
  <c r="N116" i="2"/>
  <c r="O116" i="2" s="1"/>
  <c r="N117" i="2"/>
  <c r="O117" i="2" s="1"/>
  <c r="N118" i="2"/>
  <c r="O118" i="2" s="1"/>
  <c r="N119" i="2"/>
  <c r="O119" i="2" s="1"/>
  <c r="N120" i="2"/>
  <c r="O120" i="2" s="1"/>
  <c r="N121" i="2"/>
  <c r="O121" i="2" s="1"/>
  <c r="N122" i="2"/>
  <c r="O122" i="2"/>
  <c r="N123" i="2"/>
  <c r="O123" i="2" s="1"/>
  <c r="N124" i="2"/>
  <c r="O124" i="2" s="1"/>
  <c r="N125" i="2"/>
  <c r="O125" i="2" s="1"/>
  <c r="N126" i="2"/>
  <c r="O126" i="2" s="1"/>
  <c r="N127" i="2"/>
  <c r="O127" i="2" s="1"/>
  <c r="N128" i="2"/>
  <c r="O128" i="2" s="1"/>
  <c r="N129" i="2"/>
  <c r="O129" i="2"/>
  <c r="N130" i="2"/>
  <c r="O130" i="2" s="1"/>
  <c r="N131" i="2"/>
  <c r="O131" i="2"/>
  <c r="N132" i="2"/>
  <c r="O132" i="2" s="1"/>
  <c r="N133" i="2"/>
  <c r="O133" i="2" s="1"/>
  <c r="N134" i="2"/>
  <c r="O134" i="2" s="1"/>
  <c r="N135" i="2"/>
  <c r="O135" i="2" s="1"/>
  <c r="N136" i="2"/>
  <c r="O136" i="2" s="1"/>
  <c r="N137" i="2"/>
  <c r="O137" i="2" s="1"/>
  <c r="N138" i="2"/>
  <c r="O138" i="2" s="1"/>
  <c r="N139" i="2"/>
  <c r="O139" i="2"/>
  <c r="N140" i="2"/>
  <c r="O140" i="2" s="1"/>
  <c r="P64" i="2" l="1"/>
  <c r="Q64" i="2" s="1"/>
  <c r="P63" i="2"/>
  <c r="Q63" i="2" s="1"/>
  <c r="P22" i="2"/>
  <c r="Q22" i="2" s="1"/>
  <c r="P23" i="2"/>
  <c r="Q23" i="2" s="1"/>
  <c r="P24" i="2"/>
  <c r="Q24" i="2" s="1"/>
  <c r="P25" i="2"/>
  <c r="Q25" i="2" s="1"/>
  <c r="P26" i="2"/>
  <c r="Q26" i="2" s="1"/>
  <c r="P27" i="2"/>
  <c r="Q27" i="2" s="1"/>
  <c r="P29" i="2"/>
  <c r="Q29" i="2" s="1"/>
  <c r="P30" i="2"/>
  <c r="Q30" i="2" s="1"/>
  <c r="P31" i="2"/>
  <c r="Q31" i="2" s="1"/>
  <c r="P33" i="2"/>
  <c r="Q33" i="2" s="1"/>
  <c r="P34" i="2"/>
  <c r="Q34" i="2" s="1"/>
  <c r="P35" i="2"/>
  <c r="Q35" i="2"/>
  <c r="P36" i="2"/>
  <c r="Q36" i="2" s="1"/>
  <c r="P37" i="2"/>
  <c r="Q37" i="2" s="1"/>
  <c r="P38" i="2"/>
  <c r="Q38" i="2" s="1"/>
  <c r="P39" i="2"/>
  <c r="Q39" i="2" s="1"/>
  <c r="P40" i="2"/>
  <c r="Q40" i="2" s="1"/>
  <c r="P41" i="2"/>
  <c r="Q41" i="2" s="1"/>
  <c r="P42" i="2"/>
  <c r="Q42" i="2" s="1"/>
  <c r="P3" i="2"/>
  <c r="Q3" i="2" s="1"/>
  <c r="P4" i="2"/>
  <c r="Q4" i="2" s="1"/>
  <c r="P5" i="2"/>
  <c r="Q5" i="2" s="1"/>
  <c r="P6" i="2"/>
  <c r="Q6" i="2" s="1"/>
  <c r="P7" i="2"/>
  <c r="Q7" i="2" s="1"/>
  <c r="P8" i="2"/>
  <c r="Q8" i="2" s="1"/>
  <c r="P9" i="2"/>
  <c r="Q9" i="2" s="1"/>
  <c r="P10" i="2"/>
  <c r="Q10" i="2"/>
  <c r="P11" i="2"/>
  <c r="Q11" i="2" s="1"/>
  <c r="P2" i="2"/>
  <c r="Q2" i="2" s="1"/>
  <c r="N2" i="2"/>
  <c r="O2" i="2" s="1"/>
</calcChain>
</file>

<file path=xl/sharedStrings.xml><?xml version="1.0" encoding="utf-8"?>
<sst xmlns="http://schemas.openxmlformats.org/spreadsheetml/2006/main" count="1388" uniqueCount="173">
  <si>
    <t>REFERENCE_USE</t>
  </si>
  <si>
    <t>0004</t>
  </si>
  <si>
    <t>INFO</t>
  </si>
  <si>
    <t>Project_Name</t>
  </si>
  <si>
    <t>BIOSOPE (BIogeochemistry &amp; Optics SOuth Pacific Experiment)</t>
  </si>
  <si>
    <t>Several_cruises</t>
  </si>
  <si>
    <t>NO</t>
  </si>
  <si>
    <t>Cruise_ID</t>
  </si>
  <si>
    <t>BIOSOPE</t>
  </si>
  <si>
    <t>Leg_details</t>
  </si>
  <si>
    <t>Ship</t>
  </si>
  <si>
    <t>R/V L'Atalante</t>
  </si>
  <si>
    <t>Chief_Scientist</t>
  </si>
  <si>
    <t>Herve, Claustre; Antoine, Sciandra</t>
  </si>
  <si>
    <t>Ocean</t>
  </si>
  <si>
    <t>Pacific Ocean</t>
  </si>
  <si>
    <t>Region</t>
  </si>
  <si>
    <t>South Pacific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</si>
  <si>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</si>
  <si>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</si>
  <si>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</si>
  <si>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</si>
  <si>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</si>
  <si>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</si>
  <si>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2004-10-27 - 2004-12-11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</si>
  <si>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</si>
  <si>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</si>
  <si>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</si>
  <si>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</si>
  <si>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</si>
  <si>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</si>
  <si>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</si>
  <si>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</si>
  <si>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</si>
  <si>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</si>
  <si>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</si>
  <si>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</si>
  <si>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</si>
  <si>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</si>
  <si>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&gt;1-70 um &amp; &gt;70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</si>
  <si>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</si>
  <si>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</si>
  <si>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</si>
  <si>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</si>
  <si>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</si>
  <si>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</si>
  <si>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</si>
  <si>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</si>
  <si>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Dissolved_234Th_method</t>
  </si>
  <si>
    <t>in situ pumps (Stand Alone Pumping Systems– SAPS, Challenger Oceanic)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</si>
  <si>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</si>
  <si>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</si>
  <si>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</si>
  <si>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</si>
  <si>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</si>
  <si>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</si>
  <si>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drifting sediment traps</t>
  </si>
  <si>
    <t>210Pb-210Po</t>
  </si>
  <si>
    <t>CHN</t>
  </si>
  <si>
    <t xml:space="preserve">additional </t>
  </si>
  <si>
    <t>DATA_SOURCE</t>
  </si>
  <si>
    <t>Publication</t>
  </si>
  <si>
    <t>First_author_paper/data</t>
  </si>
  <si>
    <t xml:space="preserve">B. Gasser </t>
  </si>
  <si>
    <t>Journal</t>
  </si>
  <si>
    <t>np</t>
  </si>
  <si>
    <t>Year</t>
  </si>
  <si>
    <t>doi/others</t>
  </si>
  <si>
    <t>doi:10.17600/4010100</t>
  </si>
  <si>
    <t>data_localization</t>
  </si>
  <si>
    <t>personal communication from Beat Gasser</t>
  </si>
  <si>
    <t>data_resource</t>
  </si>
  <si>
    <t>https://campagnes.flotteoceanographique.fr/campagnes/4010100/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</si>
  <si>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</si>
  <si>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</si>
  <si>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</si>
  <si>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</si>
  <si>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</si>
  <si>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</si>
  <si>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</si>
  <si>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</si>
  <si>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</si>
  <si>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</si>
  <si>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</si>
  <si>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</si>
  <si>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</si>
  <si>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</si>
  <si>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</si>
  <si>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</si>
  <si>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</si>
  <si>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</si>
  <si>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</si>
  <si>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</si>
  <si>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</si>
  <si>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</si>
  <si>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</si>
  <si>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</si>
  <si>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</si>
  <si>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</si>
  <si>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</si>
  <si>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</si>
  <si>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</si>
  <si>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</si>
  <si>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</si>
  <si>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</si>
  <si>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</si>
  <si>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</si>
  <si>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</si>
  <si>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</si>
  <si>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</si>
  <si>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</si>
  <si>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</si>
  <si>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</si>
  <si>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</si>
  <si>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</si>
  <si>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</si>
  <si>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</si>
  <si>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</si>
  <si>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</si>
  <si>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</si>
  <si>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</si>
  <si>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</si>
  <si>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</si>
  <si>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</si>
  <si>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</si>
  <si>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MAR2</t>
  </si>
  <si>
    <t>10</t>
  </si>
  <si>
    <t>27</t>
  </si>
  <si>
    <t>2004</t>
  </si>
  <si>
    <t>pump</t>
  </si>
  <si>
    <t>&gt;1-70</t>
  </si>
  <si>
    <t>&gt;70</t>
  </si>
  <si>
    <t>sediment traps</t>
  </si>
  <si>
    <t>28</t>
  </si>
  <si>
    <t>MAR3</t>
  </si>
  <si>
    <t>29</t>
  </si>
  <si>
    <t>HNL1</t>
  </si>
  <si>
    <t>11</t>
  </si>
  <si>
    <t>01</t>
  </si>
  <si>
    <t>HNL2</t>
  </si>
  <si>
    <t>GYR2</t>
  </si>
  <si>
    <t>12</t>
  </si>
  <si>
    <t>13</t>
  </si>
  <si>
    <t>GYR4</t>
  </si>
  <si>
    <t>14</t>
  </si>
  <si>
    <t>15</t>
  </si>
  <si>
    <t>GYR6</t>
  </si>
  <si>
    <t>16</t>
  </si>
  <si>
    <t>EGY1</t>
  </si>
  <si>
    <t>26</t>
  </si>
  <si>
    <t>EGY2</t>
  </si>
  <si>
    <t>EGY4</t>
  </si>
  <si>
    <t>EGY5</t>
  </si>
  <si>
    <t>30</t>
  </si>
  <si>
    <t>STB11</t>
  </si>
  <si>
    <t>20</t>
  </si>
  <si>
    <t>STB14</t>
  </si>
  <si>
    <t>23</t>
  </si>
  <si>
    <t>STA18</t>
  </si>
  <si>
    <t>02</t>
  </si>
  <si>
    <t>STB20</t>
  </si>
  <si>
    <t>04</t>
  </si>
  <si>
    <t>STA21</t>
  </si>
  <si>
    <t>05</t>
  </si>
  <si>
    <t>UPW1</t>
  </si>
  <si>
    <t>06</t>
  </si>
  <si>
    <t>07</t>
  </si>
  <si>
    <t>UPW2</t>
  </si>
  <si>
    <t>08</t>
  </si>
  <si>
    <t>UPX1</t>
  </si>
  <si>
    <t>09</t>
  </si>
  <si>
    <t>UPX2</t>
  </si>
  <si>
    <t>UPX3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</si>
</sst>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i.org/10.17600/4010100" TargetMode="External"/><Relationship Id="rId1" Type="http://schemas.openxmlformats.org/officeDocument/2006/relationships/hyperlink" Target="https://campagnes.flotteoceanographique.fr/campagnes/401010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6" zoomScale="98" zoomScaleNormal="96" workbookViewId="0">
      <selection activeCell="B45" sqref="B45"/>
    </sheetView>
  </sheetViews>
  <sheetFormatPr defaultColWidth="9.140625" defaultRowHeight="15"/>
  <cols>
    <col min="1" max="1" width="35.5703125" customWidth="1"/>
    <col min="2" max="2" width="45.28515625" style="4" customWidth="1"/>
  </cols>
  <sheetData>
    <row r="1" spans="1:12">
      <c r="A1" s="6" t="s">
        <v>0</v>
      </c>
      <c r="B1" s="13" t="s">
        <v>1</v>
      </c>
    </row>
    <row r="2" spans="1:12">
      <c r="A2" s="6" t="s">
        <v>2</v>
      </c>
    </row>
    <row r="3" spans="1:12">
      <c r="A3" s="7" t="s">
        <v>3</v>
      </c>
      <c r="B3" s="7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7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7">
        <v>-999</v>
      </c>
      <c r="C6" s="3"/>
      <c r="D6" s="3"/>
      <c r="E6" s="3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7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7">
        <v>-8.3181250000000002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19</v>
      </c>
      <c r="B12" s="7">
        <v>-34.680981000000003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20</v>
      </c>
      <c r="B13" s="4">
        <v>-72.396270999999999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4">
        <v>-141.27153000000001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7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14" t="s">
        <v>24</v>
      </c>
      <c r="C16" s="7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14">
        <v>38287</v>
      </c>
      <c r="C17" s="7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14">
        <v>38332</v>
      </c>
      <c r="C18" s="7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7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B20" s="3"/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7">
        <v>21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7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7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7">
        <v>31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7" t="s">
        <v>31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7">
        <v>31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7" t="s">
        <v>31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37</v>
      </c>
      <c r="B28" s="7">
        <v>265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7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7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41</v>
      </c>
      <c r="B31" s="7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42</v>
      </c>
      <c r="B32" s="7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43</v>
      </c>
      <c r="B33" s="7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44</v>
      </c>
      <c r="B34" s="3"/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45</v>
      </c>
      <c r="B35" s="7" t="s">
        <v>46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47</v>
      </c>
      <c r="B36" s="7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7" t="s">
        <v>49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50</v>
      </c>
      <c r="B38" s="7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7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7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B41" s="3"/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7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7" t="s">
        <v>56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7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7" t="s">
        <v>6</v>
      </c>
    </row>
    <row r="46" spans="1:12">
      <c r="A46" s="7" t="s">
        <v>59</v>
      </c>
      <c r="B46" s="7" t="s">
        <v>6</v>
      </c>
    </row>
    <row r="47" spans="1:12">
      <c r="A47" s="8" t="s">
        <v>60</v>
      </c>
      <c r="B47" s="3"/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7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7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7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7">
        <v>-999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15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7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16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7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B56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B57" s="7"/>
      <c r="C57" s="4"/>
      <c r="D57" s="4"/>
      <c r="E57" s="4"/>
      <c r="F57" s="2"/>
      <c r="G57" s="1"/>
      <c r="H57" s="4"/>
    </row>
    <row r="58" spans="1:12">
      <c r="A58" s="10"/>
    </row>
  </sheetData>
  <phoneticPr fontId="5" type="noConversion"/>
  <hyperlinks>
    <hyperlink ref="B54" r:id="rId1" xr:uid="{00000000-0004-0000-0000-000000000000}"/>
    <hyperlink ref="B52" r:id="rId2" display="https://doi.org/10.17600/4010100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40"/>
  <sheetViews>
    <sheetView zoomScale="55" zoomScaleNormal="55" workbookViewId="0"/>
  </sheetViews>
  <sheetFormatPr defaultColWidth="11" defaultRowHeight="15"/>
  <cols>
    <col min="1" max="15" width="11" style="1"/>
    <col min="16" max="16" width="25" style="1" customWidth="1"/>
    <col min="17" max="17" width="19.28515625" style="1" customWidth="1"/>
    <col min="18" max="18" width="22.140625" style="1" customWidth="1"/>
    <col min="19" max="21" width="11" style="1"/>
    <col min="22" max="22" width="11" style="1" customWidth="1"/>
    <col min="23" max="23" width="11" style="1"/>
    <col min="24" max="24" width="23.28515625" style="1" customWidth="1"/>
    <col min="25" max="25" width="16" style="1" customWidth="1"/>
    <col min="26" max="34" width="11" style="1"/>
    <col min="35" max="35" width="21.85546875" style="1" customWidth="1"/>
    <col min="36" max="16384" width="11" style="1"/>
  </cols>
  <sheetData>
    <row r="1" spans="1:51" s="4" customFormat="1">
      <c r="A1" s="12" t="s">
        <v>74</v>
      </c>
      <c r="B1" s="12" t="s">
        <v>75</v>
      </c>
      <c r="C1" s="12" t="s">
        <v>76</v>
      </c>
      <c r="D1" s="12" t="s">
        <v>77</v>
      </c>
      <c r="E1" s="12" t="s">
        <v>78</v>
      </c>
      <c r="F1" s="12" t="s">
        <v>79</v>
      </c>
      <c r="G1" s="12" t="s">
        <v>80</v>
      </c>
      <c r="H1" s="12" t="s">
        <v>81</v>
      </c>
      <c r="I1" s="12" t="s">
        <v>82</v>
      </c>
      <c r="J1" s="12" t="s">
        <v>83</v>
      </c>
      <c r="K1" s="12" t="s">
        <v>84</v>
      </c>
      <c r="L1" s="12" t="s">
        <v>85</v>
      </c>
      <c r="M1" s="12" t="s">
        <v>86</v>
      </c>
      <c r="N1" s="12" t="s">
        <v>87</v>
      </c>
      <c r="O1" s="12" t="s">
        <v>88</v>
      </c>
      <c r="P1" s="12" t="s">
        <v>89</v>
      </c>
      <c r="Q1" s="12" t="s">
        <v>90</v>
      </c>
      <c r="R1" s="12" t="s">
        <v>91</v>
      </c>
      <c r="S1" s="12" t="s">
        <v>92</v>
      </c>
      <c r="T1" s="12" t="s">
        <v>93</v>
      </c>
      <c r="U1" s="12" t="s">
        <v>94</v>
      </c>
      <c r="V1" s="12" t="s">
        <v>95</v>
      </c>
      <c r="W1" s="12" t="s">
        <v>96</v>
      </c>
      <c r="X1" s="12" t="s">
        <v>97</v>
      </c>
      <c r="Y1" s="12" t="s">
        <v>98</v>
      </c>
      <c r="Z1" s="12" t="s">
        <v>99</v>
      </c>
      <c r="AA1" s="12" t="s">
        <v>100</v>
      </c>
      <c r="AB1" s="12" t="s">
        <v>101</v>
      </c>
      <c r="AC1" s="12" t="s">
        <v>102</v>
      </c>
      <c r="AD1" s="12" t="s">
        <v>103</v>
      </c>
      <c r="AE1" s="12" t="s">
        <v>104</v>
      </c>
      <c r="AF1" s="12" t="s">
        <v>105</v>
      </c>
      <c r="AG1" s="12" t="s">
        <v>106</v>
      </c>
      <c r="AH1" s="12" t="s">
        <v>107</v>
      </c>
      <c r="AI1" s="12" t="s">
        <v>108</v>
      </c>
      <c r="AJ1" s="12" t="s">
        <v>109</v>
      </c>
      <c r="AK1" s="12" t="s">
        <v>110</v>
      </c>
      <c r="AL1" s="12" t="s">
        <v>111</v>
      </c>
      <c r="AM1" s="12" t="s">
        <v>112</v>
      </c>
      <c r="AN1" s="12" t="s">
        <v>113</v>
      </c>
      <c r="AO1" s="12" t="s">
        <v>114</v>
      </c>
      <c r="AP1" s="12" t="s">
        <v>115</v>
      </c>
      <c r="AQ1" s="12" t="s">
        <v>116</v>
      </c>
      <c r="AR1" s="12" t="s">
        <v>117</v>
      </c>
      <c r="AS1" s="12" t="s">
        <v>118</v>
      </c>
      <c r="AT1" s="12" t="s">
        <v>119</v>
      </c>
      <c r="AU1" s="12" t="s">
        <v>120</v>
      </c>
      <c r="AV1" s="12" t="s">
        <v>121</v>
      </c>
      <c r="AW1" s="12" t="s">
        <v>122</v>
      </c>
      <c r="AX1" s="12" t="s">
        <v>123</v>
      </c>
      <c r="AY1" s="12" t="s">
        <v>124</v>
      </c>
    </row>
    <row r="2" spans="1:51">
      <c r="A2" s="1" t="s">
        <v>8</v>
      </c>
      <c r="B2" s="1" t="s">
        <v>125</v>
      </c>
      <c r="C2" s="1">
        <v>-8.3681699999999992</v>
      </c>
      <c r="D2" s="1">
        <v>-141.26899700000001</v>
      </c>
      <c r="E2" s="1" t="s">
        <v>126</v>
      </c>
      <c r="F2" s="1" t="s">
        <v>127</v>
      </c>
      <c r="G2" s="1" t="s">
        <v>128</v>
      </c>
      <c r="H2" s="1">
        <v>301</v>
      </c>
      <c r="I2" s="1">
        <v>-999</v>
      </c>
      <c r="J2" s="1">
        <v>0</v>
      </c>
      <c r="K2" s="1">
        <v>-999</v>
      </c>
      <c r="L2" s="1">
        <v>27.737200000000001</v>
      </c>
      <c r="M2" s="1">
        <v>35.549399999999999</v>
      </c>
      <c r="N2" s="1">
        <f>M2*0.0786-0.315</f>
        <v>2.47918284</v>
      </c>
      <c r="O2" s="1">
        <f t="shared" ref="O2" si="0">N2*SQRT((0.00446/0.0786)^2+(0.158/0.315)^2)</f>
        <v>1.251458467908021</v>
      </c>
      <c r="P2" s="1">
        <f>R2+X2+AI2</f>
        <v>1.7913458486769027</v>
      </c>
      <c r="Q2" s="1">
        <f>P2*SQRT((S2/R2)^2+(Y2/X2)^2+(AJ2/AI2)^2)</f>
        <v>1.0881075233271547</v>
      </c>
      <c r="R2" s="1">
        <v>0.99087797198655037</v>
      </c>
      <c r="S2" s="1">
        <v>0.59872278168142756</v>
      </c>
      <c r="T2" s="1" t="s">
        <v>129</v>
      </c>
      <c r="U2" s="1">
        <v>0</v>
      </c>
      <c r="V2" s="1">
        <v>-999</v>
      </c>
      <c r="W2" s="1" t="s">
        <v>130</v>
      </c>
      <c r="X2" s="1">
        <v>0.75825745877717254</v>
      </c>
      <c r="Y2" s="1">
        <v>3.1142791666108564E-2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131</v>
      </c>
      <c r="AI2" s="1">
        <v>4.2210417913179851E-2</v>
      </c>
      <c r="AJ2" s="1">
        <v>1.9700474015387523E-3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132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8</v>
      </c>
      <c r="B3" s="1" t="s">
        <v>125</v>
      </c>
      <c r="C3" s="1">
        <v>-8.3681699999999992</v>
      </c>
      <c r="D3" s="1">
        <v>-141.26899700000001</v>
      </c>
      <c r="E3" s="1" t="s">
        <v>126</v>
      </c>
      <c r="F3" s="1" t="s">
        <v>127</v>
      </c>
      <c r="G3" s="1" t="s">
        <v>128</v>
      </c>
      <c r="H3" s="1">
        <v>301</v>
      </c>
      <c r="I3" s="1">
        <v>-999</v>
      </c>
      <c r="J3" s="1">
        <v>20</v>
      </c>
      <c r="K3" s="1">
        <v>-999</v>
      </c>
      <c r="L3" s="1">
        <v>27.745799999999999</v>
      </c>
      <c r="M3" s="1">
        <v>35.549399999999999</v>
      </c>
      <c r="N3" s="1">
        <f t="shared" ref="N3:N66" si="1">M3*0.0786-0.315</f>
        <v>2.47918284</v>
      </c>
      <c r="O3" s="1">
        <f t="shared" ref="O3:O66" si="2">N3*SQRT((0.00446/0.0786)^2+(0.158/0.315)^2)</f>
        <v>1.251458467908021</v>
      </c>
      <c r="P3" s="1">
        <f t="shared" ref="P3:P11" si="3">R3+X3+AI3</f>
        <v>1.3610425578935843</v>
      </c>
      <c r="Q3" s="1">
        <f t="shared" ref="Q3:Q11" si="4">P3*SQRT((S3/R3)^2+(Y3/X3)^2+(AJ3/AI3)^2)</f>
        <v>0.45780729505105017</v>
      </c>
      <c r="R3" s="1">
        <v>0.56908560280399967</v>
      </c>
      <c r="S3" s="1">
        <v>0.19091044961187448</v>
      </c>
      <c r="T3" s="1" t="s">
        <v>129</v>
      </c>
      <c r="U3" s="1">
        <v>20</v>
      </c>
      <c r="V3" s="1">
        <v>-999</v>
      </c>
      <c r="W3" s="1" t="s">
        <v>130</v>
      </c>
      <c r="X3" s="1">
        <v>0.67770386300423346</v>
      </c>
      <c r="Y3" s="1">
        <v>1.1175876468791635E-2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131</v>
      </c>
      <c r="AI3" s="1">
        <v>0.1142530920853512</v>
      </c>
      <c r="AJ3" s="1">
        <v>2.0763740556998173E-3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132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8</v>
      </c>
      <c r="B4" s="1" t="s">
        <v>125</v>
      </c>
      <c r="C4" s="1">
        <v>-8.3681699999999992</v>
      </c>
      <c r="D4" s="1">
        <v>-141.26899700000001</v>
      </c>
      <c r="E4" s="1" t="s">
        <v>126</v>
      </c>
      <c r="F4" s="1" t="s">
        <v>127</v>
      </c>
      <c r="G4" s="1" t="s">
        <v>128</v>
      </c>
      <c r="H4" s="1">
        <v>301</v>
      </c>
      <c r="I4" s="1">
        <v>-999</v>
      </c>
      <c r="J4" s="1">
        <v>60</v>
      </c>
      <c r="K4" s="1">
        <v>-999</v>
      </c>
      <c r="L4" s="1">
        <v>27.7517</v>
      </c>
      <c r="M4" s="1">
        <v>35.549399999999999</v>
      </c>
      <c r="N4" s="1">
        <f t="shared" si="1"/>
        <v>2.47918284</v>
      </c>
      <c r="O4" s="1">
        <f t="shared" si="2"/>
        <v>1.251458467908021</v>
      </c>
      <c r="P4" s="1">
        <f t="shared" si="3"/>
        <v>1.63855510785613</v>
      </c>
      <c r="Q4" s="1">
        <f t="shared" si="4"/>
        <v>0.45707688470939495</v>
      </c>
      <c r="R4" s="1">
        <v>0.67649199174149222</v>
      </c>
      <c r="S4" s="1">
        <v>0.1884847774106487</v>
      </c>
      <c r="T4" s="1" t="s">
        <v>129</v>
      </c>
      <c r="U4" s="1">
        <v>60</v>
      </c>
      <c r="V4" s="1">
        <v>-999</v>
      </c>
      <c r="W4" s="1" t="s">
        <v>130</v>
      </c>
      <c r="X4" s="1">
        <v>0.66666122606065947</v>
      </c>
      <c r="Y4" s="1">
        <v>5.0124589849284288E-3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131</v>
      </c>
      <c r="AI4" s="1">
        <v>0.29540189005397832</v>
      </c>
      <c r="AJ4" s="1">
        <v>3.3375116900293414E-3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132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 t="s">
        <v>8</v>
      </c>
      <c r="B5" s="1" t="s">
        <v>125</v>
      </c>
      <c r="C5" s="1">
        <v>-8.3681699999999992</v>
      </c>
      <c r="D5" s="1">
        <v>-141.26899700000001</v>
      </c>
      <c r="E5" s="1" t="s">
        <v>126</v>
      </c>
      <c r="F5" s="1" t="s">
        <v>127</v>
      </c>
      <c r="G5" s="1" t="s">
        <v>128</v>
      </c>
      <c r="H5" s="1">
        <v>301</v>
      </c>
      <c r="I5" s="1">
        <v>-999</v>
      </c>
      <c r="J5" s="1">
        <v>100</v>
      </c>
      <c r="K5" s="1">
        <v>-999</v>
      </c>
      <c r="L5" s="1">
        <v>27.256799999999998</v>
      </c>
      <c r="M5" s="1">
        <v>35.594200000000001</v>
      </c>
      <c r="N5" s="1">
        <f t="shared" si="1"/>
        <v>2.4827041200000002</v>
      </c>
      <c r="O5" s="1">
        <f t="shared" si="2"/>
        <v>1.2532359631386167</v>
      </c>
      <c r="P5" s="1">
        <f t="shared" si="3"/>
        <v>2.0966434176236772</v>
      </c>
      <c r="Q5" s="1">
        <f t="shared" si="4"/>
        <v>0.43475110148934454</v>
      </c>
      <c r="R5" s="1">
        <v>0.69548531425000659</v>
      </c>
      <c r="S5" s="1">
        <v>0.14239836594846084</v>
      </c>
      <c r="T5" s="1" t="s">
        <v>129</v>
      </c>
      <c r="U5" s="1">
        <v>100</v>
      </c>
      <c r="V5" s="1">
        <v>-999</v>
      </c>
      <c r="W5" s="1" t="s">
        <v>130</v>
      </c>
      <c r="X5" s="1">
        <v>1.2014283407725734</v>
      </c>
      <c r="Y5" s="1">
        <v>3.8237208888848871E-2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131</v>
      </c>
      <c r="AI5" s="1">
        <v>0.19972976260109704</v>
      </c>
      <c r="AJ5" s="1">
        <v>1.5758883041194552E-3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132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 t="s">
        <v>8</v>
      </c>
      <c r="B6" s="1" t="s">
        <v>125</v>
      </c>
      <c r="C6" s="1">
        <v>-8.3681699999999992</v>
      </c>
      <c r="D6" s="1">
        <v>-141.26899700000001</v>
      </c>
      <c r="E6" s="1" t="s">
        <v>126</v>
      </c>
      <c r="F6" s="1" t="s">
        <v>127</v>
      </c>
      <c r="G6" s="1" t="s">
        <v>128</v>
      </c>
      <c r="H6" s="1">
        <v>301</v>
      </c>
      <c r="I6" s="1">
        <v>-999</v>
      </c>
      <c r="J6" s="1">
        <v>150</v>
      </c>
      <c r="K6" s="1">
        <v>-999</v>
      </c>
      <c r="L6" s="1">
        <v>25.524100000000001</v>
      </c>
      <c r="M6" s="1">
        <v>36.127299999999998</v>
      </c>
      <c r="N6" s="1">
        <f t="shared" si="1"/>
        <v>2.5246057799999999</v>
      </c>
      <c r="O6" s="1">
        <f t="shared" si="2"/>
        <v>1.2743873628580511</v>
      </c>
      <c r="P6" s="1">
        <f t="shared" si="3"/>
        <v>2.3284881147044048</v>
      </c>
      <c r="Q6" s="1">
        <f t="shared" si="4"/>
        <v>0.23174170867888974</v>
      </c>
      <c r="R6" s="1">
        <v>1.2847780448798936</v>
      </c>
      <c r="S6" s="1">
        <v>0.12500598210322997</v>
      </c>
      <c r="T6" s="1" t="s">
        <v>129</v>
      </c>
      <c r="U6" s="1">
        <v>150</v>
      </c>
      <c r="V6" s="1">
        <v>-999</v>
      </c>
      <c r="W6" s="1" t="s">
        <v>130</v>
      </c>
      <c r="X6" s="1">
        <v>0.98729173928689185</v>
      </c>
      <c r="Y6" s="1">
        <v>7.5598637607824162E-3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131</v>
      </c>
      <c r="AI6" s="1">
        <v>5.6418330537619479E-2</v>
      </c>
      <c r="AJ6" s="1">
        <v>1.0992953589963963E-3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132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 t="s">
        <v>8</v>
      </c>
      <c r="B7" s="1" t="s">
        <v>125</v>
      </c>
      <c r="C7" s="1">
        <v>-8.3707569999999993</v>
      </c>
      <c r="D7" s="1">
        <v>-141.27153000000001</v>
      </c>
      <c r="E7" s="1" t="s">
        <v>126</v>
      </c>
      <c r="F7" s="1" t="s">
        <v>133</v>
      </c>
      <c r="G7" s="1" t="s">
        <v>128</v>
      </c>
      <c r="H7" s="1">
        <v>302</v>
      </c>
      <c r="I7" s="1">
        <v>-999</v>
      </c>
      <c r="J7" s="1">
        <v>20</v>
      </c>
      <c r="K7" s="1">
        <v>-999</v>
      </c>
      <c r="L7" s="1">
        <v>27.754000000000001</v>
      </c>
      <c r="M7" s="1">
        <v>35.5518</v>
      </c>
      <c r="N7" s="1">
        <f t="shared" si="1"/>
        <v>2.4793714800000002</v>
      </c>
      <c r="O7" s="1">
        <f t="shared" si="2"/>
        <v>1.2515536908668028</v>
      </c>
      <c r="P7" s="1">
        <f t="shared" si="3"/>
        <v>1.5667195311636963</v>
      </c>
      <c r="Q7" s="1">
        <f t="shared" si="4"/>
        <v>0.4905205454223644</v>
      </c>
      <c r="R7" s="1">
        <v>0.88120636822091647</v>
      </c>
      <c r="S7" s="1">
        <v>0.27513372200504205</v>
      </c>
      <c r="T7" s="1" t="s">
        <v>129</v>
      </c>
      <c r="U7" s="1">
        <v>20</v>
      </c>
      <c r="V7" s="1">
        <v>-999</v>
      </c>
      <c r="W7" s="1" t="s">
        <v>130</v>
      </c>
      <c r="X7" s="1">
        <v>0.59211361543619079</v>
      </c>
      <c r="Y7" s="1">
        <v>8.7214536437815928E-3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131</v>
      </c>
      <c r="AI7" s="1">
        <v>9.3399547506588937E-2</v>
      </c>
      <c r="AJ7" s="1">
        <v>1.6789569156373863E-3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132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 t="s">
        <v>8</v>
      </c>
      <c r="B8" s="1" t="s">
        <v>125</v>
      </c>
      <c r="C8" s="1">
        <v>-8.3707569999999993</v>
      </c>
      <c r="D8" s="1">
        <v>-141.27153000000001</v>
      </c>
      <c r="E8" s="1" t="s">
        <v>126</v>
      </c>
      <c r="F8" s="1" t="s">
        <v>133</v>
      </c>
      <c r="G8" s="1" t="s">
        <v>128</v>
      </c>
      <c r="H8" s="1">
        <v>302</v>
      </c>
      <c r="I8" s="1">
        <v>-999</v>
      </c>
      <c r="J8" s="1">
        <v>75</v>
      </c>
      <c r="K8" s="1">
        <v>-999</v>
      </c>
      <c r="L8" s="1">
        <v>27.636700000000001</v>
      </c>
      <c r="M8" s="1">
        <v>35.559699999999999</v>
      </c>
      <c r="N8" s="1">
        <f t="shared" si="1"/>
        <v>2.4799924200000003</v>
      </c>
      <c r="O8" s="1">
        <f t="shared" si="2"/>
        <v>1.2518671331061269</v>
      </c>
      <c r="P8" s="1">
        <f t="shared" si="3"/>
        <v>1.5294561014388384</v>
      </c>
      <c r="Q8" s="1">
        <f t="shared" si="4"/>
        <v>0.36636527452981338</v>
      </c>
      <c r="R8" s="1">
        <v>0.62452765061184223</v>
      </c>
      <c r="S8" s="1">
        <v>0.14807496147353316</v>
      </c>
      <c r="T8" s="1" t="s">
        <v>129</v>
      </c>
      <c r="U8" s="1">
        <v>75</v>
      </c>
      <c r="V8" s="1">
        <v>-999</v>
      </c>
      <c r="W8" s="1" t="s">
        <v>130</v>
      </c>
      <c r="X8" s="1">
        <v>0.72888226678829604</v>
      </c>
      <c r="Y8" s="1">
        <v>2.0711246052716917E-2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131</v>
      </c>
      <c r="AI8" s="1">
        <v>0.17604618403870026</v>
      </c>
      <c r="AJ8" s="1">
        <v>3.3206899023106987E-3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132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 t="s">
        <v>8</v>
      </c>
      <c r="B9" s="1" t="s">
        <v>125</v>
      </c>
      <c r="C9" s="1">
        <v>-8.3707569999999993</v>
      </c>
      <c r="D9" s="1">
        <v>-141.27153000000001</v>
      </c>
      <c r="E9" s="1" t="s">
        <v>126</v>
      </c>
      <c r="F9" s="1" t="s">
        <v>133</v>
      </c>
      <c r="G9" s="1" t="s">
        <v>128</v>
      </c>
      <c r="H9" s="1">
        <v>302</v>
      </c>
      <c r="I9" s="1">
        <v>-999</v>
      </c>
      <c r="J9" s="1">
        <v>100</v>
      </c>
      <c r="K9" s="1">
        <v>-999</v>
      </c>
      <c r="L9" s="1">
        <v>27.039899999999999</v>
      </c>
      <c r="M9" s="1">
        <v>35.5869</v>
      </c>
      <c r="N9" s="1">
        <f t="shared" si="1"/>
        <v>2.4821303400000003</v>
      </c>
      <c r="O9" s="1">
        <f t="shared" si="2"/>
        <v>1.2529463266389886</v>
      </c>
      <c r="P9" s="1">
        <f t="shared" si="3"/>
        <v>1.8599836906255147</v>
      </c>
      <c r="Q9" s="1">
        <f t="shared" si="4"/>
        <v>0.30465629958375257</v>
      </c>
      <c r="R9" s="1">
        <v>0.6291557831837602</v>
      </c>
      <c r="S9" s="1">
        <v>0.10270010637669245</v>
      </c>
      <c r="T9" s="1" t="s">
        <v>129</v>
      </c>
      <c r="U9" s="1">
        <v>100</v>
      </c>
      <c r="V9" s="1">
        <v>-999</v>
      </c>
      <c r="W9" s="1" t="s">
        <v>130</v>
      </c>
      <c r="X9" s="1">
        <v>1.0951806097927277</v>
      </c>
      <c r="Y9" s="1">
        <v>7.0696188487487594E-3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131</v>
      </c>
      <c r="AI9" s="1">
        <v>0.13564729764902694</v>
      </c>
      <c r="AJ9" s="1">
        <v>1.6140681304222422E-3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132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 t="s">
        <v>8</v>
      </c>
      <c r="B10" s="1" t="s">
        <v>125</v>
      </c>
      <c r="C10" s="1">
        <v>-8.3707569999999993</v>
      </c>
      <c r="D10" s="1">
        <v>-141.27153000000001</v>
      </c>
      <c r="E10" s="1" t="s">
        <v>126</v>
      </c>
      <c r="F10" s="1" t="s">
        <v>133</v>
      </c>
      <c r="G10" s="1" t="s">
        <v>128</v>
      </c>
      <c r="H10" s="1">
        <v>302</v>
      </c>
      <c r="I10" s="1">
        <v>-999</v>
      </c>
      <c r="J10" s="1">
        <v>200</v>
      </c>
      <c r="K10" s="1">
        <v>-999</v>
      </c>
      <c r="L10" s="1">
        <v>19.095400000000001</v>
      </c>
      <c r="M10" s="1">
        <v>35.5747</v>
      </c>
      <c r="N10" s="1">
        <f t="shared" si="1"/>
        <v>2.4811714200000003</v>
      </c>
      <c r="O10" s="1">
        <f t="shared" si="2"/>
        <v>1.2524622765985138</v>
      </c>
      <c r="P10" s="1">
        <f t="shared" si="3"/>
        <v>2.40722451031901</v>
      </c>
      <c r="Q10" s="1">
        <f t="shared" si="4"/>
        <v>0.25515265099614443</v>
      </c>
      <c r="R10" s="1">
        <v>1.6775236434042218</v>
      </c>
      <c r="S10" s="1">
        <v>0.17427912213333138</v>
      </c>
      <c r="T10" s="1" t="s">
        <v>129</v>
      </c>
      <c r="U10" s="1">
        <v>200</v>
      </c>
      <c r="V10" s="1">
        <v>-999</v>
      </c>
      <c r="W10" s="1" t="s">
        <v>130</v>
      </c>
      <c r="X10" s="1">
        <v>0.70729639463270322</v>
      </c>
      <c r="Y10" s="1">
        <v>5.7489785808344995E-3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131</v>
      </c>
      <c r="AI10" s="1">
        <v>2.2404472282084718E-2</v>
      </c>
      <c r="AJ10" s="1">
        <v>4.3414787160491163E-4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132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 t="s">
        <v>8</v>
      </c>
      <c r="B11" s="1" t="s">
        <v>125</v>
      </c>
      <c r="C11" s="1">
        <v>-8.3707569999999993</v>
      </c>
      <c r="D11" s="1">
        <v>-141.27153000000001</v>
      </c>
      <c r="E11" s="1" t="s">
        <v>126</v>
      </c>
      <c r="F11" s="1" t="s">
        <v>133</v>
      </c>
      <c r="G11" s="1" t="s">
        <v>128</v>
      </c>
      <c r="H11" s="1">
        <v>302</v>
      </c>
      <c r="I11" s="1">
        <v>-999</v>
      </c>
      <c r="J11" s="1">
        <v>300</v>
      </c>
      <c r="K11" s="1">
        <v>-999</v>
      </c>
      <c r="L11" s="1">
        <v>11.2296</v>
      </c>
      <c r="M11" s="1">
        <v>34.785899999999998</v>
      </c>
      <c r="N11" s="1">
        <f t="shared" si="1"/>
        <v>2.4191717399999999</v>
      </c>
      <c r="O11" s="1">
        <f t="shared" si="2"/>
        <v>1.2211656641455217</v>
      </c>
      <c r="P11" s="1">
        <f t="shared" si="3"/>
        <v>2.2807618285515932</v>
      </c>
      <c r="Q11" s="1">
        <f t="shared" si="4"/>
        <v>0.27833530187497635</v>
      </c>
      <c r="R11" s="1">
        <v>1.6779118663414654</v>
      </c>
      <c r="S11" s="1">
        <v>0.18632256184400703</v>
      </c>
      <c r="T11" s="1" t="s">
        <v>129</v>
      </c>
      <c r="U11" s="1">
        <v>300</v>
      </c>
      <c r="V11" s="1">
        <v>-999</v>
      </c>
      <c r="W11" s="1" t="s">
        <v>130</v>
      </c>
      <c r="X11" s="1">
        <v>0.57584665799058565</v>
      </c>
      <c r="Y11" s="1">
        <v>1.3007834048691489E-2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131</v>
      </c>
      <c r="AI11" s="1">
        <v>2.7003304219542053E-2</v>
      </c>
      <c r="AJ11" s="1">
        <v>1.2231359126598773E-3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132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1" t="s">
        <v>8</v>
      </c>
      <c r="B12" s="11" t="s">
        <v>134</v>
      </c>
      <c r="C12" s="11">
        <v>-8.3181250000000002</v>
      </c>
      <c r="D12" s="11">
        <v>-141.26928699999999</v>
      </c>
      <c r="E12" s="11" t="s">
        <v>126</v>
      </c>
      <c r="F12" s="11" t="s">
        <v>133</v>
      </c>
      <c r="G12" s="11" t="s">
        <v>128</v>
      </c>
      <c r="H12" s="11">
        <v>302</v>
      </c>
      <c r="I12" s="11">
        <v>-999</v>
      </c>
      <c r="J12" s="11">
        <v>0</v>
      </c>
      <c r="K12" s="11">
        <v>-999</v>
      </c>
      <c r="L12" s="11">
        <v>27.776599999999998</v>
      </c>
      <c r="M12" s="11">
        <v>35.557499999999997</v>
      </c>
      <c r="N12" s="11">
        <f t="shared" si="1"/>
        <v>2.4798195000000001</v>
      </c>
      <c r="O12" s="11">
        <f t="shared" si="2"/>
        <v>1.25177984539391</v>
      </c>
      <c r="P12" s="11">
        <v>-999</v>
      </c>
      <c r="Q12" s="11">
        <v>-999</v>
      </c>
      <c r="R12" s="11">
        <v>-999</v>
      </c>
      <c r="S12" s="11">
        <v>-999</v>
      </c>
      <c r="T12" s="11" t="s">
        <v>129</v>
      </c>
      <c r="U12" s="11">
        <v>0</v>
      </c>
      <c r="V12" s="11">
        <v>-999</v>
      </c>
      <c r="W12" s="11" t="s">
        <v>130</v>
      </c>
      <c r="X12" s="11">
        <v>0.65884915216272832</v>
      </c>
      <c r="Y12" s="11">
        <v>8.9980485501651962E-3</v>
      </c>
      <c r="Z12" s="11">
        <v>-999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 t="s">
        <v>131</v>
      </c>
      <c r="AI12" s="11">
        <v>0.12214240518809096</v>
      </c>
      <c r="AJ12" s="11">
        <v>1.3571065024931561E-3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132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</row>
    <row r="13" spans="1:51">
      <c r="A13" s="11" t="s">
        <v>8</v>
      </c>
      <c r="B13" s="11" t="s">
        <v>134</v>
      </c>
      <c r="C13" s="11">
        <v>-8.3181250000000002</v>
      </c>
      <c r="D13" s="11">
        <v>-141.26928699999999</v>
      </c>
      <c r="E13" s="11" t="s">
        <v>126</v>
      </c>
      <c r="F13" s="11" t="s">
        <v>133</v>
      </c>
      <c r="G13" s="11" t="s">
        <v>128</v>
      </c>
      <c r="H13" s="11">
        <v>302</v>
      </c>
      <c r="I13" s="11">
        <v>-999</v>
      </c>
      <c r="J13" s="11">
        <v>20</v>
      </c>
      <c r="K13" s="11">
        <v>-999</v>
      </c>
      <c r="L13" s="11">
        <v>27.780899999999999</v>
      </c>
      <c r="M13" s="11">
        <v>35.557499999999997</v>
      </c>
      <c r="N13" s="11">
        <f t="shared" si="1"/>
        <v>2.4798195000000001</v>
      </c>
      <c r="O13" s="11">
        <f t="shared" si="2"/>
        <v>1.25177984539391</v>
      </c>
      <c r="P13" s="11">
        <v>-999</v>
      </c>
      <c r="Q13" s="11">
        <v>-999</v>
      </c>
      <c r="R13" s="11">
        <v>-999</v>
      </c>
      <c r="S13" s="11">
        <v>-999</v>
      </c>
      <c r="T13" s="11" t="s">
        <v>129</v>
      </c>
      <c r="U13" s="11">
        <v>20</v>
      </c>
      <c r="V13" s="11">
        <v>-999</v>
      </c>
      <c r="W13" s="11" t="s">
        <v>130</v>
      </c>
      <c r="X13" s="11">
        <v>0.52891254481628047</v>
      </c>
      <c r="Y13" s="11">
        <v>3.5887456532256397E-2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 t="s">
        <v>131</v>
      </c>
      <c r="AI13" s="11">
        <v>5.5664570730353205E-2</v>
      </c>
      <c r="AJ13" s="11">
        <v>6.7306590222632938E-4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132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</row>
    <row r="14" spans="1:51">
      <c r="A14" s="11" t="s">
        <v>8</v>
      </c>
      <c r="B14" s="11" t="s">
        <v>134</v>
      </c>
      <c r="C14" s="11">
        <v>-8.3181250000000002</v>
      </c>
      <c r="D14" s="11">
        <v>-141.26928699999999</v>
      </c>
      <c r="E14" s="11" t="s">
        <v>126</v>
      </c>
      <c r="F14" s="11" t="s">
        <v>133</v>
      </c>
      <c r="G14" s="11" t="s">
        <v>128</v>
      </c>
      <c r="H14" s="11">
        <v>302</v>
      </c>
      <c r="I14" s="11">
        <v>-999</v>
      </c>
      <c r="J14" s="11">
        <v>40</v>
      </c>
      <c r="K14" s="11">
        <v>-999</v>
      </c>
      <c r="L14" s="11">
        <v>27.781300000000002</v>
      </c>
      <c r="M14" s="11">
        <v>35.556899999999999</v>
      </c>
      <c r="N14" s="11">
        <f t="shared" si="1"/>
        <v>2.4797723400000002</v>
      </c>
      <c r="O14" s="11">
        <f t="shared" si="2"/>
        <v>1.2517560396542144</v>
      </c>
      <c r="P14" s="11">
        <v>-999</v>
      </c>
      <c r="Q14" s="11">
        <v>-999</v>
      </c>
      <c r="R14" s="11">
        <v>-999</v>
      </c>
      <c r="S14" s="11">
        <v>-999</v>
      </c>
      <c r="T14" s="11" t="s">
        <v>129</v>
      </c>
      <c r="U14" s="11">
        <v>40</v>
      </c>
      <c r="V14" s="11">
        <v>-999</v>
      </c>
      <c r="W14" s="11" t="s">
        <v>130</v>
      </c>
      <c r="X14" s="11">
        <v>0.74242986836944946</v>
      </c>
      <c r="Y14" s="11">
        <v>8.3727818598968475E-3</v>
      </c>
      <c r="Z14" s="11">
        <v>-999</v>
      </c>
      <c r="AA14" s="11">
        <v>-999</v>
      </c>
      <c r="AB14" s="11">
        <v>-999</v>
      </c>
      <c r="AC14" s="11">
        <v>-999</v>
      </c>
      <c r="AD14" s="11">
        <v>-999</v>
      </c>
      <c r="AE14" s="11">
        <v>-999</v>
      </c>
      <c r="AF14" s="11">
        <v>-999</v>
      </c>
      <c r="AG14" s="11">
        <v>-999</v>
      </c>
      <c r="AH14" s="11" t="s">
        <v>131</v>
      </c>
      <c r="AI14" s="11">
        <v>0.26877951298933955</v>
      </c>
      <c r="AJ14" s="11">
        <v>1.0556990998811204E-2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 t="s">
        <v>132</v>
      </c>
      <c r="AT14" s="11">
        <v>-999</v>
      </c>
      <c r="AU14" s="11">
        <v>-999</v>
      </c>
      <c r="AV14" s="11">
        <v>-999</v>
      </c>
      <c r="AW14" s="11">
        <v>-999</v>
      </c>
      <c r="AX14" s="11">
        <v>-999</v>
      </c>
      <c r="AY14" s="11">
        <v>-999</v>
      </c>
    </row>
    <row r="15" spans="1:51">
      <c r="A15" s="11" t="s">
        <v>8</v>
      </c>
      <c r="B15" s="11" t="s">
        <v>134</v>
      </c>
      <c r="C15" s="11">
        <v>-8.3181250000000002</v>
      </c>
      <c r="D15" s="11">
        <v>-141.26928699999999</v>
      </c>
      <c r="E15" s="11" t="s">
        <v>126</v>
      </c>
      <c r="F15" s="11" t="s">
        <v>133</v>
      </c>
      <c r="G15" s="11" t="s">
        <v>128</v>
      </c>
      <c r="H15" s="11">
        <v>302</v>
      </c>
      <c r="I15" s="11">
        <v>-999</v>
      </c>
      <c r="J15" s="11">
        <v>100</v>
      </c>
      <c r="K15" s="11">
        <v>-999</v>
      </c>
      <c r="L15" s="11">
        <v>27.1799</v>
      </c>
      <c r="M15" s="11">
        <v>35.585999999999999</v>
      </c>
      <c r="N15" s="11">
        <f t="shared" si="1"/>
        <v>2.4820595999999999</v>
      </c>
      <c r="O15" s="11">
        <f t="shared" si="2"/>
        <v>1.2529106180294451</v>
      </c>
      <c r="P15" s="11">
        <v>-999</v>
      </c>
      <c r="Q15" s="11">
        <v>-999</v>
      </c>
      <c r="R15" s="11">
        <v>-999</v>
      </c>
      <c r="S15" s="11">
        <v>-999</v>
      </c>
      <c r="T15" s="11" t="s">
        <v>129</v>
      </c>
      <c r="U15" s="11">
        <v>100</v>
      </c>
      <c r="V15" s="11">
        <v>-999</v>
      </c>
      <c r="W15" s="11" t="s">
        <v>130</v>
      </c>
      <c r="X15" s="11">
        <v>1.0586316864080818</v>
      </c>
      <c r="Y15" s="11">
        <v>2.977289777224881E-2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 t="s">
        <v>131</v>
      </c>
      <c r="AI15" s="11">
        <v>0.10053852690872192</v>
      </c>
      <c r="AJ15" s="11">
        <v>1.7300257373714513E-3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132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</row>
    <row r="16" spans="1:51">
      <c r="A16" s="11" t="s">
        <v>8</v>
      </c>
      <c r="B16" s="11" t="s">
        <v>134</v>
      </c>
      <c r="C16" s="11">
        <v>-8.3181250000000002</v>
      </c>
      <c r="D16" s="11">
        <v>-141.26928699999999</v>
      </c>
      <c r="E16" s="11" t="s">
        <v>126</v>
      </c>
      <c r="F16" s="11" t="s">
        <v>133</v>
      </c>
      <c r="G16" s="11" t="s">
        <v>128</v>
      </c>
      <c r="H16" s="11">
        <v>302</v>
      </c>
      <c r="I16" s="11">
        <v>-999</v>
      </c>
      <c r="J16" s="11">
        <v>150</v>
      </c>
      <c r="K16" s="11">
        <v>-999</v>
      </c>
      <c r="L16" s="11">
        <v>25.025700000000001</v>
      </c>
      <c r="M16" s="11">
        <v>36.165599999999998</v>
      </c>
      <c r="N16" s="11">
        <f t="shared" si="1"/>
        <v>2.52761616</v>
      </c>
      <c r="O16" s="11">
        <f t="shared" si="2"/>
        <v>1.2759069625752795</v>
      </c>
      <c r="P16" s="11">
        <v>-999</v>
      </c>
      <c r="Q16" s="11">
        <v>-999</v>
      </c>
      <c r="R16" s="11">
        <v>-999</v>
      </c>
      <c r="S16" s="11">
        <v>-999</v>
      </c>
      <c r="T16" s="11" t="s">
        <v>129</v>
      </c>
      <c r="U16" s="11">
        <v>150</v>
      </c>
      <c r="V16" s="11">
        <v>-999</v>
      </c>
      <c r="W16" s="11" t="s">
        <v>130</v>
      </c>
      <c r="X16" s="11">
        <v>1.0263796741250817</v>
      </c>
      <c r="Y16" s="11">
        <v>2.5993137969208813E-2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 t="s">
        <v>131</v>
      </c>
      <c r="AI16" s="11">
        <v>4.8452585692709473E-2</v>
      </c>
      <c r="AJ16" s="11">
        <v>7.2006161170321816E-4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132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</row>
    <row r="17" spans="1:51">
      <c r="A17" s="11" t="s">
        <v>8</v>
      </c>
      <c r="B17" s="11" t="s">
        <v>134</v>
      </c>
      <c r="C17" s="11">
        <v>-8.3201000000000001</v>
      </c>
      <c r="D17" s="11">
        <v>-141.26492300000001</v>
      </c>
      <c r="E17" s="11" t="s">
        <v>126</v>
      </c>
      <c r="F17" s="11" t="s">
        <v>135</v>
      </c>
      <c r="G17" s="11" t="s">
        <v>128</v>
      </c>
      <c r="H17" s="11">
        <v>303</v>
      </c>
      <c r="I17" s="11">
        <v>-999</v>
      </c>
      <c r="J17" s="11">
        <v>50</v>
      </c>
      <c r="K17" s="11">
        <v>-999</v>
      </c>
      <c r="L17" s="11">
        <v>27.739100000000001</v>
      </c>
      <c r="M17" s="11">
        <v>35.557499999999997</v>
      </c>
      <c r="N17" s="11">
        <f t="shared" si="1"/>
        <v>2.4798195000000001</v>
      </c>
      <c r="O17" s="11">
        <f t="shared" si="2"/>
        <v>1.25177984539391</v>
      </c>
      <c r="P17" s="11">
        <v>-999</v>
      </c>
      <c r="Q17" s="11">
        <v>-999</v>
      </c>
      <c r="R17" s="11">
        <v>-999</v>
      </c>
      <c r="S17" s="11">
        <v>-999</v>
      </c>
      <c r="T17" s="11" t="s">
        <v>129</v>
      </c>
      <c r="U17" s="11">
        <v>50</v>
      </c>
      <c r="V17" s="11">
        <v>-999</v>
      </c>
      <c r="W17" s="11" t="s">
        <v>130</v>
      </c>
      <c r="X17" s="11">
        <v>0.63986322940862783</v>
      </c>
      <c r="Y17" s="11">
        <v>6.3443980172303835E-2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 t="s">
        <v>131</v>
      </c>
      <c r="AI17" s="11">
        <v>0.10873654920764042</v>
      </c>
      <c r="AJ17" s="11">
        <v>1.2793136050153462E-3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132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</row>
    <row r="18" spans="1:51">
      <c r="A18" s="11" t="s">
        <v>8</v>
      </c>
      <c r="B18" s="11" t="s">
        <v>134</v>
      </c>
      <c r="C18" s="11">
        <v>-8.3201000000000001</v>
      </c>
      <c r="D18" s="11">
        <v>-141.26492300000001</v>
      </c>
      <c r="E18" s="11" t="s">
        <v>126</v>
      </c>
      <c r="F18" s="11" t="s">
        <v>135</v>
      </c>
      <c r="G18" s="11" t="s">
        <v>128</v>
      </c>
      <c r="H18" s="11">
        <v>303</v>
      </c>
      <c r="I18" s="11">
        <v>-999</v>
      </c>
      <c r="J18" s="11">
        <v>75</v>
      </c>
      <c r="K18" s="11">
        <v>-999</v>
      </c>
      <c r="L18" s="11">
        <v>27.714200000000002</v>
      </c>
      <c r="M18" s="11">
        <v>35.562899999999999</v>
      </c>
      <c r="N18" s="11">
        <f t="shared" si="1"/>
        <v>2.4802439400000003</v>
      </c>
      <c r="O18" s="11">
        <f t="shared" si="2"/>
        <v>1.2519940970511694</v>
      </c>
      <c r="P18" s="11">
        <v>-999</v>
      </c>
      <c r="Q18" s="11">
        <v>-999</v>
      </c>
      <c r="R18" s="11">
        <v>-999</v>
      </c>
      <c r="S18" s="11">
        <v>-999</v>
      </c>
      <c r="T18" s="11" t="s">
        <v>129</v>
      </c>
      <c r="U18" s="11">
        <v>75</v>
      </c>
      <c r="V18" s="11">
        <v>-999</v>
      </c>
      <c r="W18" s="11" t="s">
        <v>130</v>
      </c>
      <c r="X18" s="11">
        <v>0.59180620127679973</v>
      </c>
      <c r="Y18" s="11">
        <v>1.6411620390210237E-2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 t="s">
        <v>131</v>
      </c>
      <c r="AI18" s="11">
        <v>0.16175449991021726</v>
      </c>
      <c r="AJ18" s="11">
        <v>1.3717655372769051E-3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132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51">
      <c r="A19" s="11" t="s">
        <v>8</v>
      </c>
      <c r="B19" s="11" t="s">
        <v>134</v>
      </c>
      <c r="C19" s="11">
        <v>-8.3201000000000001</v>
      </c>
      <c r="D19" s="11">
        <v>-141.26492300000001</v>
      </c>
      <c r="E19" s="11" t="s">
        <v>126</v>
      </c>
      <c r="F19" s="11" t="s">
        <v>135</v>
      </c>
      <c r="G19" s="11" t="s">
        <v>128</v>
      </c>
      <c r="H19" s="11">
        <v>303</v>
      </c>
      <c r="I19" s="11">
        <v>-999</v>
      </c>
      <c r="J19" s="11">
        <v>125</v>
      </c>
      <c r="K19" s="11">
        <v>-999</v>
      </c>
      <c r="L19" s="11">
        <v>26.523199999999999</v>
      </c>
      <c r="M19" s="11">
        <v>35.833799999999997</v>
      </c>
      <c r="N19" s="11">
        <f t="shared" si="1"/>
        <v>2.5015366800000001</v>
      </c>
      <c r="O19" s="11">
        <f t="shared" si="2"/>
        <v>1.2627423885236786</v>
      </c>
      <c r="P19" s="11">
        <v>-999</v>
      </c>
      <c r="Q19" s="11">
        <v>-999</v>
      </c>
      <c r="R19" s="11">
        <v>-999</v>
      </c>
      <c r="S19" s="11">
        <v>-999</v>
      </c>
      <c r="T19" s="11" t="s">
        <v>129</v>
      </c>
      <c r="U19" s="11">
        <v>125</v>
      </c>
      <c r="V19" s="11">
        <v>-999</v>
      </c>
      <c r="W19" s="11" t="s">
        <v>130</v>
      </c>
      <c r="X19" s="11">
        <v>1.150912988389017</v>
      </c>
      <c r="Y19" s="11">
        <v>2.7773197654190736E-2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 t="s">
        <v>131</v>
      </c>
      <c r="AI19" s="11">
        <v>0.1186694864074995</v>
      </c>
      <c r="AJ19" s="11">
        <v>1.6508076553462241E-3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132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51">
      <c r="A20" s="11" t="s">
        <v>8</v>
      </c>
      <c r="B20" s="11" t="s">
        <v>134</v>
      </c>
      <c r="C20" s="11">
        <v>-8.3201000000000001</v>
      </c>
      <c r="D20" s="11">
        <v>-141.26492300000001</v>
      </c>
      <c r="E20" s="11" t="s">
        <v>126</v>
      </c>
      <c r="F20" s="11" t="s">
        <v>135</v>
      </c>
      <c r="G20" s="11" t="s">
        <v>128</v>
      </c>
      <c r="H20" s="11">
        <v>303</v>
      </c>
      <c r="I20" s="11">
        <v>-999</v>
      </c>
      <c r="J20" s="11">
        <v>200</v>
      </c>
      <c r="K20" s="11">
        <v>-999</v>
      </c>
      <c r="L20" s="11">
        <v>18.8947</v>
      </c>
      <c r="M20" s="11">
        <v>35.532600000000002</v>
      </c>
      <c r="N20" s="11">
        <f t="shared" si="1"/>
        <v>2.4778623600000005</v>
      </c>
      <c r="O20" s="11">
        <f t="shared" si="2"/>
        <v>1.2507919071965476</v>
      </c>
      <c r="P20" s="11">
        <v>-999</v>
      </c>
      <c r="Q20" s="11">
        <v>-999</v>
      </c>
      <c r="R20" s="11">
        <v>-999</v>
      </c>
      <c r="S20" s="11">
        <v>-999</v>
      </c>
      <c r="T20" s="11" t="s">
        <v>129</v>
      </c>
      <c r="U20" s="11">
        <v>200</v>
      </c>
      <c r="V20" s="11">
        <v>-999</v>
      </c>
      <c r="W20" s="11" t="s">
        <v>130</v>
      </c>
      <c r="X20" s="11">
        <v>0.81171513055585032</v>
      </c>
      <c r="Y20" s="11">
        <v>2.4617153272700892E-2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 t="s">
        <v>131</v>
      </c>
      <c r="AI20" s="11">
        <v>3.6017692071542262E-2</v>
      </c>
      <c r="AJ20" s="11">
        <v>9.299910276904385E-4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132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51">
      <c r="A21" s="11" t="s">
        <v>8</v>
      </c>
      <c r="B21" s="11" t="s">
        <v>134</v>
      </c>
      <c r="C21" s="11">
        <v>-8.3201000000000001</v>
      </c>
      <c r="D21" s="11">
        <v>-141.26492300000001</v>
      </c>
      <c r="E21" s="11" t="s">
        <v>126</v>
      </c>
      <c r="F21" s="11" t="s">
        <v>135</v>
      </c>
      <c r="G21" s="11" t="s">
        <v>128</v>
      </c>
      <c r="H21" s="11">
        <v>303</v>
      </c>
      <c r="I21" s="11">
        <v>-999</v>
      </c>
      <c r="J21" s="11">
        <v>300</v>
      </c>
      <c r="K21" s="11">
        <v>-999</v>
      </c>
      <c r="L21" s="11">
        <v>11.386799999999999</v>
      </c>
      <c r="M21" s="11">
        <v>34.782499999999999</v>
      </c>
      <c r="N21" s="11">
        <f t="shared" si="1"/>
        <v>2.4189045</v>
      </c>
      <c r="O21" s="11">
        <f t="shared" si="2"/>
        <v>1.221030764953914</v>
      </c>
      <c r="P21" s="11">
        <v>-999</v>
      </c>
      <c r="Q21" s="11">
        <v>-999</v>
      </c>
      <c r="R21" s="11">
        <v>-999</v>
      </c>
      <c r="S21" s="11">
        <v>-999</v>
      </c>
      <c r="T21" s="11" t="s">
        <v>129</v>
      </c>
      <c r="U21" s="11">
        <v>300</v>
      </c>
      <c r="V21" s="11">
        <v>-999</v>
      </c>
      <c r="W21" s="11" t="s">
        <v>130</v>
      </c>
      <c r="X21" s="11">
        <v>0.4835646575325121</v>
      </c>
      <c r="Y21" s="11">
        <v>1.8903649968625001E-2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 t="s">
        <v>131</v>
      </c>
      <c r="AI21" s="11">
        <v>2.6935716567616407E-2</v>
      </c>
      <c r="AJ21" s="11">
        <v>1.0059660446393964E-3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132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51">
      <c r="A22" s="1" t="s">
        <v>8</v>
      </c>
      <c r="B22" s="1" t="s">
        <v>136</v>
      </c>
      <c r="C22" s="1">
        <v>-9.0072500000000009</v>
      </c>
      <c r="D22" s="1">
        <v>-136.87231399999999</v>
      </c>
      <c r="E22" s="1" t="s">
        <v>137</v>
      </c>
      <c r="F22" s="1" t="s">
        <v>138</v>
      </c>
      <c r="G22" s="1" t="s">
        <v>128</v>
      </c>
      <c r="H22" s="1">
        <v>306</v>
      </c>
      <c r="I22" s="1">
        <v>-999</v>
      </c>
      <c r="J22" s="1">
        <v>0</v>
      </c>
      <c r="K22" s="1">
        <v>-999</v>
      </c>
      <c r="L22" s="1">
        <v>27.9602</v>
      </c>
      <c r="M22" s="1">
        <v>35.623899999999999</v>
      </c>
      <c r="N22" s="1">
        <f t="shared" si="1"/>
        <v>2.4850385400000001</v>
      </c>
      <c r="O22" s="1">
        <f t="shared" si="2"/>
        <v>1.2544143472535432</v>
      </c>
      <c r="P22" s="1">
        <f t="shared" ref="P22:P42" si="5">R22+X22+AI22</f>
        <v>2.0467668547306221</v>
      </c>
      <c r="Q22" s="1">
        <f t="shared" ref="Q22:Q42" si="6">P22*SQRT((S22/R22)^2+(Y22/X22)^2+(AJ22/AI22)^2)</f>
        <v>0.85305186435804803</v>
      </c>
      <c r="R22" s="1">
        <v>0.87006865972452063</v>
      </c>
      <c r="S22" s="1">
        <v>0.36155893311513088</v>
      </c>
      <c r="T22" s="1" t="s">
        <v>129</v>
      </c>
      <c r="U22" s="1">
        <v>0</v>
      </c>
      <c r="V22" s="1">
        <v>-999</v>
      </c>
      <c r="W22" s="1" t="s">
        <v>130</v>
      </c>
      <c r="X22" s="1">
        <v>1.1572431714125058</v>
      </c>
      <c r="Y22" s="1">
        <v>2.2392081391633938E-2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131</v>
      </c>
      <c r="AI22" s="1">
        <v>1.9455023593595577E-2</v>
      </c>
      <c r="AJ22" s="1">
        <v>4.9512892346244416E-4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132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>
      <c r="A23" s="1" t="s">
        <v>8</v>
      </c>
      <c r="B23" s="1" t="s">
        <v>136</v>
      </c>
      <c r="C23" s="1">
        <v>-9.0072500000000009</v>
      </c>
      <c r="D23" s="1">
        <v>-136.87231399999999</v>
      </c>
      <c r="E23" s="1" t="s">
        <v>137</v>
      </c>
      <c r="F23" s="1" t="s">
        <v>138</v>
      </c>
      <c r="G23" s="1" t="s">
        <v>128</v>
      </c>
      <c r="H23" s="1">
        <v>306</v>
      </c>
      <c r="I23" s="1">
        <v>-999</v>
      </c>
      <c r="J23" s="1">
        <v>20</v>
      </c>
      <c r="K23" s="1">
        <v>-999</v>
      </c>
      <c r="L23" s="1">
        <v>27.7423</v>
      </c>
      <c r="M23" s="1">
        <v>35.622300000000003</v>
      </c>
      <c r="N23" s="1">
        <f t="shared" si="1"/>
        <v>2.4849127800000006</v>
      </c>
      <c r="O23" s="1">
        <f t="shared" si="2"/>
        <v>1.254350865281022</v>
      </c>
      <c r="P23" s="1">
        <f t="shared" si="5"/>
        <v>1.9708467185151095</v>
      </c>
      <c r="Q23" s="1">
        <f t="shared" si="6"/>
        <v>1.0937353297840997</v>
      </c>
      <c r="R23" s="1">
        <v>0.71256232930442831</v>
      </c>
      <c r="S23" s="1">
        <v>0.39446765667473666</v>
      </c>
      <c r="T23" s="1" t="s">
        <v>129</v>
      </c>
      <c r="U23" s="1">
        <v>20</v>
      </c>
      <c r="V23" s="1">
        <v>-999</v>
      </c>
      <c r="W23" s="1" t="s">
        <v>130</v>
      </c>
      <c r="X23" s="1">
        <v>1.2119222180760005</v>
      </c>
      <c r="Y23" s="1">
        <v>3.6259251062742699E-2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131</v>
      </c>
      <c r="AI23" s="1">
        <v>4.6362171134680635E-2</v>
      </c>
      <c r="AJ23" s="1">
        <v>1.154317937332871E-3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132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>
      <c r="A24" s="1" t="s">
        <v>8</v>
      </c>
      <c r="B24" s="1" t="s">
        <v>136</v>
      </c>
      <c r="C24" s="1">
        <v>-9.0072500000000009</v>
      </c>
      <c r="D24" s="1">
        <v>-136.87231399999999</v>
      </c>
      <c r="E24" s="1" t="s">
        <v>137</v>
      </c>
      <c r="F24" s="1" t="s">
        <v>138</v>
      </c>
      <c r="G24" s="1" t="s">
        <v>128</v>
      </c>
      <c r="H24" s="1">
        <v>306</v>
      </c>
      <c r="I24" s="1">
        <v>-999</v>
      </c>
      <c r="J24" s="1">
        <v>60</v>
      </c>
      <c r="K24" s="1">
        <v>-999</v>
      </c>
      <c r="L24" s="1">
        <v>27.595400000000001</v>
      </c>
      <c r="M24" s="1">
        <v>35.628100000000003</v>
      </c>
      <c r="N24" s="1">
        <f t="shared" si="1"/>
        <v>2.4853686600000002</v>
      </c>
      <c r="O24" s="1">
        <f t="shared" si="2"/>
        <v>1.2545809874314116</v>
      </c>
      <c r="P24" s="1">
        <f t="shared" si="5"/>
        <v>2.7524566334365361</v>
      </c>
      <c r="Q24" s="1">
        <f t="shared" si="6"/>
        <v>4.4666031652653082</v>
      </c>
      <c r="R24" s="1">
        <v>1.3409439159313898</v>
      </c>
      <c r="S24" s="1">
        <v>2.1756665764894447</v>
      </c>
      <c r="T24" s="1" t="s">
        <v>129</v>
      </c>
      <c r="U24" s="1">
        <v>60</v>
      </c>
      <c r="V24" s="1">
        <v>-999</v>
      </c>
      <c r="W24" s="1" t="s">
        <v>130</v>
      </c>
      <c r="X24" s="1">
        <v>1.3415049755240835</v>
      </c>
      <c r="Y24" s="1">
        <v>3.203920956568003E-2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131</v>
      </c>
      <c r="AI24" s="1">
        <v>7.0007741981062563E-2</v>
      </c>
      <c r="AJ24" s="1">
        <v>1.2925894943021695E-3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132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>
      <c r="A25" s="1" t="s">
        <v>8</v>
      </c>
      <c r="B25" s="1" t="s">
        <v>136</v>
      </c>
      <c r="C25" s="1">
        <v>-9.0072500000000009</v>
      </c>
      <c r="D25" s="1">
        <v>-136.87231399999999</v>
      </c>
      <c r="E25" s="1" t="s">
        <v>137</v>
      </c>
      <c r="F25" s="1" t="s">
        <v>138</v>
      </c>
      <c r="G25" s="1" t="s">
        <v>128</v>
      </c>
      <c r="H25" s="1">
        <v>306</v>
      </c>
      <c r="I25" s="1">
        <v>-999</v>
      </c>
      <c r="J25" s="1">
        <v>100</v>
      </c>
      <c r="K25" s="1">
        <v>-999</v>
      </c>
      <c r="L25" s="1">
        <v>26.256</v>
      </c>
      <c r="M25" s="1">
        <v>36.258299999999998</v>
      </c>
      <c r="N25" s="1">
        <f t="shared" si="1"/>
        <v>2.5349023800000001</v>
      </c>
      <c r="O25" s="1">
        <f t="shared" si="2"/>
        <v>1.2795849493582312</v>
      </c>
      <c r="P25" s="1">
        <f t="shared" si="5"/>
        <v>2.3285922719368206</v>
      </c>
      <c r="Q25" s="1">
        <f t="shared" si="6"/>
        <v>0.7375708829490264</v>
      </c>
      <c r="R25" s="1">
        <v>1.1172657653172253</v>
      </c>
      <c r="S25" s="1">
        <v>0.35261085185986651</v>
      </c>
      <c r="T25" s="1" t="s">
        <v>129</v>
      </c>
      <c r="U25" s="1">
        <v>100</v>
      </c>
      <c r="V25" s="1">
        <v>-999</v>
      </c>
      <c r="W25" s="1" t="s">
        <v>130</v>
      </c>
      <c r="X25" s="1">
        <v>1.1465340883737443</v>
      </c>
      <c r="Y25" s="1">
        <v>2.6172405599697596E-2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131</v>
      </c>
      <c r="AI25" s="1">
        <v>6.4792418245851149E-2</v>
      </c>
      <c r="AJ25" s="1">
        <v>9.2131099557340925E-4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132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>
      <c r="A26" s="1" t="s">
        <v>8</v>
      </c>
      <c r="B26" s="1" t="s">
        <v>136</v>
      </c>
      <c r="C26" s="1">
        <v>-9.0072500000000009</v>
      </c>
      <c r="D26" s="1">
        <v>-136.87231399999999</v>
      </c>
      <c r="E26" s="1" t="s">
        <v>137</v>
      </c>
      <c r="F26" s="1" t="s">
        <v>138</v>
      </c>
      <c r="G26" s="1" t="s">
        <v>128</v>
      </c>
      <c r="H26" s="1">
        <v>306</v>
      </c>
      <c r="I26" s="1">
        <v>-999</v>
      </c>
      <c r="J26" s="1">
        <v>150</v>
      </c>
      <c r="K26" s="1">
        <v>-999</v>
      </c>
      <c r="L26" s="1">
        <v>22.704000000000001</v>
      </c>
      <c r="M26" s="1">
        <v>36.225700000000003</v>
      </c>
      <c r="N26" s="1">
        <f t="shared" si="1"/>
        <v>2.5323400200000004</v>
      </c>
      <c r="O26" s="1">
        <f t="shared" si="2"/>
        <v>1.2782915041681102</v>
      </c>
      <c r="P26" s="1">
        <f t="shared" si="5"/>
        <v>2.784427262265337</v>
      </c>
      <c r="Q26" s="1">
        <f t="shared" si="6"/>
        <v>0.4900515769285958</v>
      </c>
      <c r="R26" s="1">
        <v>1.5654642642719694</v>
      </c>
      <c r="S26" s="1">
        <v>0.27206842323647845</v>
      </c>
      <c r="T26" s="1" t="s">
        <v>129</v>
      </c>
      <c r="U26" s="1">
        <v>150</v>
      </c>
      <c r="V26" s="1">
        <v>-999</v>
      </c>
      <c r="W26" s="1" t="s">
        <v>130</v>
      </c>
      <c r="X26" s="1">
        <v>1.2033702464045375</v>
      </c>
      <c r="Y26" s="1">
        <v>1.6387123333617769E-2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131</v>
      </c>
      <c r="AI26" s="1">
        <v>1.5592751588830115E-2</v>
      </c>
      <c r="AJ26" s="1">
        <v>3.7720682260538322E-4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132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1" t="s">
        <v>8</v>
      </c>
      <c r="B27" s="11" t="s">
        <v>139</v>
      </c>
      <c r="C27" s="11">
        <v>-9.0124809999999993</v>
      </c>
      <c r="D27" s="11">
        <v>-136.918228</v>
      </c>
      <c r="E27" s="11" t="s">
        <v>137</v>
      </c>
      <c r="F27" s="11" t="s">
        <v>138</v>
      </c>
      <c r="G27" s="11" t="s">
        <v>128</v>
      </c>
      <c r="H27" s="11">
        <v>306</v>
      </c>
      <c r="I27" s="11">
        <v>-999</v>
      </c>
      <c r="J27" s="11">
        <v>50</v>
      </c>
      <c r="K27" s="11">
        <v>-999</v>
      </c>
      <c r="L27" s="11">
        <v>27.682400000000001</v>
      </c>
      <c r="M27" s="11">
        <v>35.633299999999998</v>
      </c>
      <c r="N27" s="11">
        <f t="shared" si="1"/>
        <v>2.48577738</v>
      </c>
      <c r="O27" s="11">
        <f t="shared" si="2"/>
        <v>1.2547873038421056</v>
      </c>
      <c r="P27" s="11">
        <f t="shared" si="5"/>
        <v>2.2596334674082983</v>
      </c>
      <c r="Q27" s="11">
        <f t="shared" si="6"/>
        <v>2.6990311626451495</v>
      </c>
      <c r="R27" s="11">
        <v>1.031387469999266</v>
      </c>
      <c r="S27" s="11">
        <v>1.2317694739474068</v>
      </c>
      <c r="T27" s="11" t="s">
        <v>129</v>
      </c>
      <c r="U27" s="11">
        <v>50</v>
      </c>
      <c r="V27" s="11">
        <v>-999</v>
      </c>
      <c r="W27" s="11" t="s">
        <v>130</v>
      </c>
      <c r="X27" s="11">
        <v>1.1848966269472698</v>
      </c>
      <c r="Y27" s="11">
        <v>1.6066941353779805E-2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 t="s">
        <v>131</v>
      </c>
      <c r="AI27" s="11">
        <v>4.3349370461762148E-2</v>
      </c>
      <c r="AJ27" s="11">
        <v>6.5095955890797773E-4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132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</row>
    <row r="28" spans="1:51">
      <c r="A28" s="11" t="s">
        <v>8</v>
      </c>
      <c r="B28" s="11" t="s">
        <v>139</v>
      </c>
      <c r="C28" s="11">
        <v>-9.0124809999999993</v>
      </c>
      <c r="D28" s="11">
        <v>-136.918228</v>
      </c>
      <c r="E28" s="11" t="s">
        <v>137</v>
      </c>
      <c r="F28" s="11" t="s">
        <v>138</v>
      </c>
      <c r="G28" s="11" t="s">
        <v>128</v>
      </c>
      <c r="H28" s="11">
        <v>306</v>
      </c>
      <c r="I28" s="11">
        <v>-999</v>
      </c>
      <c r="J28" s="11">
        <v>75</v>
      </c>
      <c r="K28" s="11">
        <v>-999</v>
      </c>
      <c r="L28" s="11">
        <v>27.374099999999999</v>
      </c>
      <c r="M28" s="11">
        <v>35.681600000000003</v>
      </c>
      <c r="N28" s="11">
        <f t="shared" si="1"/>
        <v>2.4895737600000003</v>
      </c>
      <c r="O28" s="11">
        <f t="shared" si="2"/>
        <v>1.2567036658875919</v>
      </c>
      <c r="P28" s="11">
        <v>-999</v>
      </c>
      <c r="Q28" s="11">
        <v>-999</v>
      </c>
      <c r="R28" s="11">
        <v>-999</v>
      </c>
      <c r="S28" s="11">
        <v>-999</v>
      </c>
      <c r="T28" s="11" t="s">
        <v>129</v>
      </c>
      <c r="U28" s="11">
        <v>75</v>
      </c>
      <c r="V28" s="11">
        <v>-999</v>
      </c>
      <c r="W28" s="11" t="s">
        <v>130</v>
      </c>
      <c r="X28" s="11">
        <v>1.2808391169395268</v>
      </c>
      <c r="Y28" s="11">
        <v>2.4259301923501019E-2</v>
      </c>
      <c r="Z28" s="11">
        <v>-999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 t="s">
        <v>131</v>
      </c>
      <c r="AI28" s="11">
        <v>7.3561926490352564E-2</v>
      </c>
      <c r="AJ28" s="11">
        <v>1.0037102824962871E-3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132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</row>
    <row r="29" spans="1:51">
      <c r="A29" s="11" t="s">
        <v>8</v>
      </c>
      <c r="B29" s="11" t="s">
        <v>139</v>
      </c>
      <c r="C29" s="11">
        <v>-9.0124809999999993</v>
      </c>
      <c r="D29" s="11">
        <v>-136.918228</v>
      </c>
      <c r="E29" s="11" t="s">
        <v>137</v>
      </c>
      <c r="F29" s="11" t="s">
        <v>138</v>
      </c>
      <c r="G29" s="11" t="s">
        <v>128</v>
      </c>
      <c r="H29" s="11">
        <v>306</v>
      </c>
      <c r="I29" s="11">
        <v>-999</v>
      </c>
      <c r="J29" s="11">
        <v>125</v>
      </c>
      <c r="K29" s="11">
        <v>-999</v>
      </c>
      <c r="L29" s="11">
        <v>24.153500000000001</v>
      </c>
      <c r="M29" s="11">
        <v>36.268700000000003</v>
      </c>
      <c r="N29" s="11">
        <f t="shared" si="1"/>
        <v>2.5357198200000002</v>
      </c>
      <c r="O29" s="11">
        <f t="shared" si="2"/>
        <v>1.2799975821796197</v>
      </c>
      <c r="P29" s="11">
        <f t="shared" si="5"/>
        <v>2.8088887266235636</v>
      </c>
      <c r="Q29" s="11">
        <f t="shared" si="6"/>
        <v>0.58736957539260426</v>
      </c>
      <c r="R29" s="11">
        <v>1.4062692718534651</v>
      </c>
      <c r="S29" s="11">
        <v>0.28985696388204124</v>
      </c>
      <c r="T29" s="11" t="s">
        <v>129</v>
      </c>
      <c r="U29" s="11">
        <v>125</v>
      </c>
      <c r="V29" s="11">
        <v>-999</v>
      </c>
      <c r="W29" s="11" t="s">
        <v>130</v>
      </c>
      <c r="X29" s="11">
        <v>1.3682738776640571</v>
      </c>
      <c r="Y29" s="11">
        <v>8.8137874292511711E-3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 t="s">
        <v>131</v>
      </c>
      <c r="AI29" s="11">
        <v>3.4345577106041469E-2</v>
      </c>
      <c r="AJ29" s="11">
        <v>1.1904716000488518E-3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132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</row>
    <row r="30" spans="1:51">
      <c r="A30" s="11" t="s">
        <v>8</v>
      </c>
      <c r="B30" s="11" t="s">
        <v>139</v>
      </c>
      <c r="C30" s="11">
        <v>-9.0124809999999993</v>
      </c>
      <c r="D30" s="11">
        <v>-136.918228</v>
      </c>
      <c r="E30" s="11" t="s">
        <v>137</v>
      </c>
      <c r="F30" s="11" t="s">
        <v>138</v>
      </c>
      <c r="G30" s="11" t="s">
        <v>128</v>
      </c>
      <c r="H30" s="11">
        <v>306</v>
      </c>
      <c r="I30" s="11">
        <v>-999</v>
      </c>
      <c r="J30" s="11">
        <v>200</v>
      </c>
      <c r="K30" s="11">
        <v>-999</v>
      </c>
      <c r="L30" s="11">
        <v>19.098299999999998</v>
      </c>
      <c r="M30" s="11">
        <v>35.576999999999998</v>
      </c>
      <c r="N30" s="11">
        <f t="shared" si="1"/>
        <v>2.4813521999999999</v>
      </c>
      <c r="O30" s="11">
        <f t="shared" si="2"/>
        <v>1.2525535319340129</v>
      </c>
      <c r="P30" s="11">
        <f t="shared" si="5"/>
        <v>2.6437135898022706</v>
      </c>
      <c r="Q30" s="11">
        <f t="shared" si="6"/>
        <v>0.50658286007580067</v>
      </c>
      <c r="R30" s="11">
        <v>1.9607610940754241</v>
      </c>
      <c r="S30" s="11">
        <v>0.37307646179174186</v>
      </c>
      <c r="T30" s="11" t="s">
        <v>129</v>
      </c>
      <c r="U30" s="11">
        <v>200</v>
      </c>
      <c r="V30" s="11">
        <v>-999</v>
      </c>
      <c r="W30" s="11" t="s">
        <v>130</v>
      </c>
      <c r="X30" s="11">
        <v>0.67143135309889868</v>
      </c>
      <c r="Y30" s="11">
        <v>1.1198309343650067E-2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 t="s">
        <v>131</v>
      </c>
      <c r="AI30" s="11">
        <v>1.1521142627947694E-2</v>
      </c>
      <c r="AJ30" s="11">
        <v>1.770320292833145E-4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132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</row>
    <row r="31" spans="1:51">
      <c r="A31" s="11" t="s">
        <v>8</v>
      </c>
      <c r="B31" s="11" t="s">
        <v>139</v>
      </c>
      <c r="C31" s="11">
        <v>-9.0124809999999993</v>
      </c>
      <c r="D31" s="11">
        <v>-136.918228</v>
      </c>
      <c r="E31" s="11" t="s">
        <v>137</v>
      </c>
      <c r="F31" s="11" t="s">
        <v>138</v>
      </c>
      <c r="G31" s="11" t="s">
        <v>128</v>
      </c>
      <c r="H31" s="11">
        <v>306</v>
      </c>
      <c r="I31" s="11">
        <v>-999</v>
      </c>
      <c r="J31" s="11">
        <v>300</v>
      </c>
      <c r="K31" s="11">
        <v>-999</v>
      </c>
      <c r="L31" s="11">
        <v>10.8672</v>
      </c>
      <c r="M31" s="11">
        <v>34.746200000000002</v>
      </c>
      <c r="N31" s="11">
        <f t="shared" si="1"/>
        <v>2.4160513200000002</v>
      </c>
      <c r="O31" s="11">
        <f t="shared" si="2"/>
        <v>1.2195905177023376</v>
      </c>
      <c r="P31" s="11">
        <f t="shared" si="5"/>
        <v>2.6557813979653506</v>
      </c>
      <c r="Q31" s="11">
        <f t="shared" si="6"/>
        <v>0.60569617211819526</v>
      </c>
      <c r="R31" s="11">
        <v>2.1941444305189455</v>
      </c>
      <c r="S31" s="11">
        <v>0.49824101254046477</v>
      </c>
      <c r="T31" s="11" t="s">
        <v>129</v>
      </c>
      <c r="U31" s="11">
        <v>300</v>
      </c>
      <c r="V31" s="11">
        <v>-999</v>
      </c>
      <c r="W31" s="11" t="s">
        <v>130</v>
      </c>
      <c r="X31" s="11">
        <v>0.45489275627749087</v>
      </c>
      <c r="Y31" s="11">
        <v>3.2755849116472757E-3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 t="s">
        <v>131</v>
      </c>
      <c r="AI31" s="11">
        <v>6.7442111689140797E-3</v>
      </c>
      <c r="AJ31" s="11">
        <v>1.3462936357631978E-4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132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</row>
    <row r="32" spans="1:51">
      <c r="A32" s="11" t="s">
        <v>8</v>
      </c>
      <c r="B32" s="11" t="s">
        <v>139</v>
      </c>
      <c r="C32" s="11">
        <v>-9.0124809999999993</v>
      </c>
      <c r="D32" s="11">
        <v>-136.918228</v>
      </c>
      <c r="E32" s="11" t="s">
        <v>137</v>
      </c>
      <c r="F32" s="11" t="s">
        <v>138</v>
      </c>
      <c r="G32" s="11" t="s">
        <v>128</v>
      </c>
      <c r="H32" s="11">
        <v>306</v>
      </c>
      <c r="I32" s="11">
        <v>-999</v>
      </c>
      <c r="J32" s="11">
        <v>70</v>
      </c>
      <c r="K32" s="11">
        <v>-999</v>
      </c>
      <c r="L32" s="11">
        <v>27.409199999999998</v>
      </c>
      <c r="M32" s="11">
        <v>35.661000000000001</v>
      </c>
      <c r="N32" s="11">
        <f t="shared" si="1"/>
        <v>2.4879546000000001</v>
      </c>
      <c r="O32" s="11">
        <f t="shared" si="2"/>
        <v>1.2558863354913803</v>
      </c>
      <c r="P32" s="11">
        <v>-999</v>
      </c>
      <c r="Q32" s="11">
        <v>-999</v>
      </c>
      <c r="R32" s="11">
        <v>-999</v>
      </c>
      <c r="S32" s="11">
        <v>-999</v>
      </c>
      <c r="T32" s="11" t="s">
        <v>129</v>
      </c>
      <c r="U32" s="11">
        <v>70</v>
      </c>
      <c r="V32" s="11">
        <v>-999</v>
      </c>
      <c r="W32" s="11" t="s">
        <v>130</v>
      </c>
      <c r="X32" s="11">
        <v>-999</v>
      </c>
      <c r="Y32" s="11">
        <v>-999</v>
      </c>
      <c r="Z32" s="11">
        <v>-999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 t="s">
        <v>131</v>
      </c>
      <c r="AI32" s="11">
        <v>2.7200477248344655E-2</v>
      </c>
      <c r="AJ32" s="11">
        <v>4.3883370425798187E-4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132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</row>
    <row r="33" spans="1:51">
      <c r="A33" s="1" t="s">
        <v>8</v>
      </c>
      <c r="B33" s="1" t="s">
        <v>140</v>
      </c>
      <c r="C33" s="1">
        <v>-25.985379999999999</v>
      </c>
      <c r="D33" s="1">
        <v>-113.97641</v>
      </c>
      <c r="E33" s="1" t="s">
        <v>137</v>
      </c>
      <c r="F33" s="1" t="s">
        <v>141</v>
      </c>
      <c r="G33" s="1" t="s">
        <v>128</v>
      </c>
      <c r="H33" s="1">
        <v>317</v>
      </c>
      <c r="I33" s="1">
        <v>-999</v>
      </c>
      <c r="J33" s="1">
        <v>0</v>
      </c>
      <c r="K33" s="1">
        <v>-999</v>
      </c>
      <c r="L33" s="1">
        <v>22.0947</v>
      </c>
      <c r="M33" s="1">
        <v>36.042700000000004</v>
      </c>
      <c r="N33" s="1">
        <f t="shared" si="1"/>
        <v>2.5179562200000003</v>
      </c>
      <c r="O33" s="1">
        <f t="shared" si="2"/>
        <v>1.2710307535609886</v>
      </c>
      <c r="P33" s="1">
        <f t="shared" si="5"/>
        <v>2.4158763220606079</v>
      </c>
      <c r="Q33" s="1">
        <f t="shared" si="6"/>
        <v>0.63784484228213334</v>
      </c>
      <c r="R33" s="1">
        <v>1.0792592734689905</v>
      </c>
      <c r="S33" s="1">
        <v>0.25418384218624218</v>
      </c>
      <c r="T33" s="1" t="s">
        <v>129</v>
      </c>
      <c r="U33" s="1">
        <v>0</v>
      </c>
      <c r="V33" s="1">
        <v>-999</v>
      </c>
      <c r="W33" s="1" t="s">
        <v>130</v>
      </c>
      <c r="X33" s="1">
        <v>1.3361686866279419</v>
      </c>
      <c r="Y33" s="1">
        <v>2.5694536302106455E-2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131</v>
      </c>
      <c r="AI33" s="1">
        <v>4.4836196367533591E-4</v>
      </c>
      <c r="AJ33" s="1">
        <v>5.2803390886377508E-5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132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>
      <c r="A34" s="1" t="s">
        <v>8</v>
      </c>
      <c r="B34" s="1" t="s">
        <v>140</v>
      </c>
      <c r="C34" s="1">
        <v>-25.985379999999999</v>
      </c>
      <c r="D34" s="1">
        <v>-113.97641</v>
      </c>
      <c r="E34" s="1" t="s">
        <v>137</v>
      </c>
      <c r="F34" s="1" t="s">
        <v>141</v>
      </c>
      <c r="G34" s="1" t="s">
        <v>128</v>
      </c>
      <c r="H34" s="1">
        <v>317</v>
      </c>
      <c r="I34" s="1">
        <v>-999</v>
      </c>
      <c r="J34" s="1">
        <v>75</v>
      </c>
      <c r="K34" s="1">
        <v>-999</v>
      </c>
      <c r="L34" s="1">
        <v>21.926200000000001</v>
      </c>
      <c r="M34" s="1">
        <v>36.0625</v>
      </c>
      <c r="N34" s="1">
        <f t="shared" si="1"/>
        <v>2.5195125000000003</v>
      </c>
      <c r="O34" s="1">
        <f t="shared" si="2"/>
        <v>1.2718163429709395</v>
      </c>
      <c r="P34" s="1">
        <f t="shared" si="5"/>
        <v>2.1364634695060549</v>
      </c>
      <c r="Q34" s="1">
        <f t="shared" si="6"/>
        <v>0.34010429908357576</v>
      </c>
      <c r="R34" s="1">
        <v>1.1614587172916719</v>
      </c>
      <c r="S34" s="1">
        <v>0.17233742512582162</v>
      </c>
      <c r="T34" s="1" t="s">
        <v>129</v>
      </c>
      <c r="U34" s="1">
        <v>75</v>
      </c>
      <c r="V34" s="1">
        <v>-999</v>
      </c>
      <c r="W34" s="1" t="s">
        <v>130</v>
      </c>
      <c r="X34" s="1">
        <v>0.96947120795746489</v>
      </c>
      <c r="Y34" s="1">
        <v>6.3134203138193925E-3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131</v>
      </c>
      <c r="AI34" s="1">
        <v>5.5335442569181296E-3</v>
      </c>
      <c r="AJ34" s="1">
        <v>3.170328577447013E-4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132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>
      <c r="A35" s="1" t="s">
        <v>8</v>
      </c>
      <c r="B35" s="1" t="s">
        <v>140</v>
      </c>
      <c r="C35" s="1">
        <v>-25.985379999999999</v>
      </c>
      <c r="D35" s="1">
        <v>-113.97641</v>
      </c>
      <c r="E35" s="1" t="s">
        <v>137</v>
      </c>
      <c r="F35" s="1" t="s">
        <v>141</v>
      </c>
      <c r="G35" s="1" t="s">
        <v>128</v>
      </c>
      <c r="H35" s="1">
        <v>317</v>
      </c>
      <c r="I35" s="1">
        <v>-999</v>
      </c>
      <c r="J35" s="1">
        <v>150</v>
      </c>
      <c r="K35" s="1">
        <v>-999</v>
      </c>
      <c r="L35" s="1">
        <v>20.326599999999999</v>
      </c>
      <c r="M35" s="1">
        <v>35.752699999999997</v>
      </c>
      <c r="N35" s="1">
        <f t="shared" si="1"/>
        <v>2.4951622200000001</v>
      </c>
      <c r="O35" s="1">
        <f t="shared" si="2"/>
        <v>1.2595246460415062</v>
      </c>
      <c r="P35" s="1">
        <f t="shared" si="5"/>
        <v>2.1866517534320771</v>
      </c>
      <c r="Q35" s="1">
        <f t="shared" si="6"/>
        <v>0.27402185054393285</v>
      </c>
      <c r="R35" s="1">
        <v>1.4952256028239179</v>
      </c>
      <c r="S35" s="1">
        <v>0.18076830716742073</v>
      </c>
      <c r="T35" s="1" t="s">
        <v>129</v>
      </c>
      <c r="U35" s="1">
        <v>150</v>
      </c>
      <c r="V35" s="1">
        <v>-999</v>
      </c>
      <c r="W35" s="1" t="s">
        <v>130</v>
      </c>
      <c r="X35" s="1">
        <v>0.67237434465582424</v>
      </c>
      <c r="Y35" s="1">
        <v>6.4274169658780815E-3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131</v>
      </c>
      <c r="AI35" s="1">
        <v>1.9051805952334903E-2</v>
      </c>
      <c r="AJ35" s="1">
        <v>6.0143497216783883E-4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132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>
      <c r="A36" s="1" t="s">
        <v>8</v>
      </c>
      <c r="B36" s="1" t="s">
        <v>140</v>
      </c>
      <c r="C36" s="1">
        <v>-25.985379999999999</v>
      </c>
      <c r="D36" s="1">
        <v>-113.97641</v>
      </c>
      <c r="E36" s="1" t="s">
        <v>137</v>
      </c>
      <c r="F36" s="1" t="s">
        <v>141</v>
      </c>
      <c r="G36" s="1" t="s">
        <v>128</v>
      </c>
      <c r="H36" s="1">
        <v>317</v>
      </c>
      <c r="I36" s="1">
        <v>-999</v>
      </c>
      <c r="J36" s="1">
        <v>190</v>
      </c>
      <c r="K36" s="1">
        <v>-999</v>
      </c>
      <c r="L36" s="1">
        <v>19.1433</v>
      </c>
      <c r="M36" s="1">
        <v>35.5349</v>
      </c>
      <c r="N36" s="1">
        <f t="shared" si="1"/>
        <v>2.47804314</v>
      </c>
      <c r="O36" s="1">
        <f t="shared" si="2"/>
        <v>1.2508831625320467</v>
      </c>
      <c r="P36" s="1">
        <f t="shared" si="5"/>
        <v>2.0639797978732686</v>
      </c>
      <c r="Q36" s="1">
        <f t="shared" si="6"/>
        <v>0.19924758581571106</v>
      </c>
      <c r="R36" s="1">
        <v>1.3392768104090549</v>
      </c>
      <c r="S36" s="1">
        <v>0.11605915468923525</v>
      </c>
      <c r="T36" s="1" t="s">
        <v>129</v>
      </c>
      <c r="U36" s="1">
        <v>190</v>
      </c>
      <c r="V36" s="1">
        <v>-999</v>
      </c>
      <c r="W36" s="1" t="s">
        <v>130</v>
      </c>
      <c r="X36" s="1">
        <v>0.70409113941105617</v>
      </c>
      <c r="Y36" s="1">
        <v>5.0431211017402172E-3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131</v>
      </c>
      <c r="AI36" s="1">
        <v>2.0611848053157501E-2</v>
      </c>
      <c r="AJ36" s="1">
        <v>8.6427377093139656E-4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132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" t="s">
        <v>8</v>
      </c>
      <c r="B37" s="1" t="s">
        <v>140</v>
      </c>
      <c r="C37" s="1">
        <v>-25.985379999999999</v>
      </c>
      <c r="D37" s="1">
        <v>-113.97641</v>
      </c>
      <c r="E37" s="1" t="s">
        <v>137</v>
      </c>
      <c r="F37" s="1" t="s">
        <v>141</v>
      </c>
      <c r="G37" s="1" t="s">
        <v>128</v>
      </c>
      <c r="H37" s="1">
        <v>317</v>
      </c>
      <c r="I37" s="1">
        <v>-999</v>
      </c>
      <c r="J37" s="1">
        <v>300</v>
      </c>
      <c r="K37" s="1">
        <v>-999</v>
      </c>
      <c r="L37" s="1">
        <v>13.7601</v>
      </c>
      <c r="M37" s="1">
        <v>34.729599999999998</v>
      </c>
      <c r="N37" s="1">
        <f t="shared" si="1"/>
        <v>2.4147465600000002</v>
      </c>
      <c r="O37" s="1">
        <f t="shared" si="2"/>
        <v>1.2189318922374293</v>
      </c>
      <c r="P37" s="1">
        <f t="shared" si="5"/>
        <v>2.2827346284860317</v>
      </c>
      <c r="Q37" s="1">
        <f t="shared" si="6"/>
        <v>0.25798622898781298</v>
      </c>
      <c r="R37" s="1">
        <v>1.8982724911192865</v>
      </c>
      <c r="S37" s="1">
        <v>0.20012525522177568</v>
      </c>
      <c r="T37" s="1" t="s">
        <v>129</v>
      </c>
      <c r="U37" s="1">
        <v>300</v>
      </c>
      <c r="V37" s="1">
        <v>-999</v>
      </c>
      <c r="W37" s="1" t="s">
        <v>130</v>
      </c>
      <c r="X37" s="1">
        <v>0.37998357499204211</v>
      </c>
      <c r="Y37" s="1">
        <v>8.090080379007018E-3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131</v>
      </c>
      <c r="AI37" s="1">
        <v>4.4785623747030023E-3</v>
      </c>
      <c r="AJ37" s="1">
        <v>1.5546339975734103E-4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132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>
      <c r="A38" s="1" t="s">
        <v>8</v>
      </c>
      <c r="B38" s="1" t="s">
        <v>140</v>
      </c>
      <c r="C38" s="1">
        <v>-25.969609999999999</v>
      </c>
      <c r="D38" s="1">
        <v>-114.004059</v>
      </c>
      <c r="E38" s="1" t="s">
        <v>137</v>
      </c>
      <c r="F38" s="1" t="s">
        <v>141</v>
      </c>
      <c r="G38" s="1" t="s">
        <v>128</v>
      </c>
      <c r="H38" s="1">
        <v>317</v>
      </c>
      <c r="I38" s="1">
        <v>-999</v>
      </c>
      <c r="J38" s="1">
        <v>125</v>
      </c>
      <c r="K38" s="1">
        <v>-999</v>
      </c>
      <c r="L38" s="1">
        <v>20.71</v>
      </c>
      <c r="M38" s="1">
        <v>35.841700000000003</v>
      </c>
      <c r="N38" s="1">
        <f t="shared" si="1"/>
        <v>2.5021576200000002</v>
      </c>
      <c r="O38" s="1">
        <f t="shared" si="2"/>
        <v>1.2630558307630027</v>
      </c>
      <c r="P38" s="1">
        <f t="shared" si="5"/>
        <v>2.1930078415830607</v>
      </c>
      <c r="Q38" s="1">
        <f t="shared" si="6"/>
        <v>0.24199251105957997</v>
      </c>
      <c r="R38" s="1">
        <v>1.5252277690170375</v>
      </c>
      <c r="S38" s="1">
        <v>0.16625987495897374</v>
      </c>
      <c r="T38" s="1" t="s">
        <v>129</v>
      </c>
      <c r="U38" s="1">
        <v>125</v>
      </c>
      <c r="V38" s="1">
        <v>-999</v>
      </c>
      <c r="W38" s="1" t="s">
        <v>130</v>
      </c>
      <c r="X38" s="1">
        <v>0.65362941108103179</v>
      </c>
      <c r="Y38" s="1">
        <v>6.327088773591929E-3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131</v>
      </c>
      <c r="AI38" s="1">
        <v>1.4150661484991426E-2</v>
      </c>
      <c r="AJ38" s="1">
        <v>2.003160947631395E-4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132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>
      <c r="A39" s="1" t="s">
        <v>8</v>
      </c>
      <c r="B39" s="1" t="s">
        <v>140</v>
      </c>
      <c r="C39" s="1">
        <v>-25.969609999999999</v>
      </c>
      <c r="D39" s="1">
        <v>-114.004059</v>
      </c>
      <c r="E39" s="1" t="s">
        <v>137</v>
      </c>
      <c r="F39" s="1" t="s">
        <v>141</v>
      </c>
      <c r="G39" s="1" t="s">
        <v>128</v>
      </c>
      <c r="H39" s="1">
        <v>317</v>
      </c>
      <c r="I39" s="1">
        <v>-999</v>
      </c>
      <c r="J39" s="1">
        <v>175</v>
      </c>
      <c r="K39" s="1">
        <v>-999</v>
      </c>
      <c r="L39" s="1">
        <v>19.5321</v>
      </c>
      <c r="M39" s="1">
        <v>35.611199999999997</v>
      </c>
      <c r="N39" s="1">
        <f t="shared" si="1"/>
        <v>2.4840403200000001</v>
      </c>
      <c r="O39" s="1">
        <f t="shared" si="2"/>
        <v>1.2539104590966554</v>
      </c>
      <c r="P39" s="1">
        <f t="shared" si="5"/>
        <v>2.1299793752522276</v>
      </c>
      <c r="Q39" s="1">
        <f t="shared" si="6"/>
        <v>0.30168608206551151</v>
      </c>
      <c r="R39" s="1">
        <v>1.4984817623355271</v>
      </c>
      <c r="S39" s="1">
        <v>0.20132350780208799</v>
      </c>
      <c r="T39" s="1" t="s">
        <v>129</v>
      </c>
      <c r="U39" s="1">
        <v>175</v>
      </c>
      <c r="V39" s="1">
        <v>-999</v>
      </c>
      <c r="W39" s="1" t="s">
        <v>130</v>
      </c>
      <c r="X39" s="1">
        <v>0.60896155474075586</v>
      </c>
      <c r="Y39" s="1">
        <v>2.5405953311692948E-2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131</v>
      </c>
      <c r="AI39" s="1">
        <v>2.2536058175944475E-2</v>
      </c>
      <c r="AJ39" s="1">
        <v>3.7057581176854273E-4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132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>
      <c r="A40" s="1" t="s">
        <v>8</v>
      </c>
      <c r="B40" s="1" t="s">
        <v>140</v>
      </c>
      <c r="C40" s="1">
        <v>-25.969609999999999</v>
      </c>
      <c r="D40" s="1">
        <v>-114.004059</v>
      </c>
      <c r="E40" s="1" t="s">
        <v>137</v>
      </c>
      <c r="F40" s="1" t="s">
        <v>141</v>
      </c>
      <c r="G40" s="1" t="s">
        <v>128</v>
      </c>
      <c r="H40" s="1">
        <v>317</v>
      </c>
      <c r="I40" s="1">
        <v>-999</v>
      </c>
      <c r="J40" s="1">
        <v>200</v>
      </c>
      <c r="K40" s="1">
        <v>-999</v>
      </c>
      <c r="L40" s="1">
        <v>18.754999999999999</v>
      </c>
      <c r="M40" s="1">
        <v>35.455800000000004</v>
      </c>
      <c r="N40" s="1">
        <f t="shared" si="1"/>
        <v>2.4718258800000004</v>
      </c>
      <c r="O40" s="1">
        <f t="shared" si="2"/>
        <v>1.2477447725155262</v>
      </c>
      <c r="P40" s="1">
        <f t="shared" si="5"/>
        <v>2.1304612873817255</v>
      </c>
      <c r="Q40" s="1">
        <f t="shared" si="6"/>
        <v>0.21555116577018132</v>
      </c>
      <c r="R40" s="1">
        <v>1.5732296623709991</v>
      </c>
      <c r="S40" s="1">
        <v>0.15238347312786812</v>
      </c>
      <c r="T40" s="1" t="s">
        <v>129</v>
      </c>
      <c r="U40" s="1">
        <v>200</v>
      </c>
      <c r="V40" s="1">
        <v>-999</v>
      </c>
      <c r="W40" s="1" t="s">
        <v>130</v>
      </c>
      <c r="X40" s="1">
        <v>0.52892484941817186</v>
      </c>
      <c r="Y40" s="1">
        <v>1.3694431686389567E-2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131</v>
      </c>
      <c r="AI40" s="1">
        <v>2.8306775592554186E-2</v>
      </c>
      <c r="AJ40" s="1">
        <v>3.8426795241682611E-4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132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" t="s">
        <v>8</v>
      </c>
      <c r="B41" s="1" t="s">
        <v>140</v>
      </c>
      <c r="C41" s="1">
        <v>-25.969609999999999</v>
      </c>
      <c r="D41" s="1">
        <v>-114.004059</v>
      </c>
      <c r="E41" s="1" t="s">
        <v>137</v>
      </c>
      <c r="F41" s="1" t="s">
        <v>141</v>
      </c>
      <c r="G41" s="1" t="s">
        <v>128</v>
      </c>
      <c r="H41" s="1">
        <v>317</v>
      </c>
      <c r="I41" s="1">
        <v>-999</v>
      </c>
      <c r="J41" s="1">
        <v>250</v>
      </c>
      <c r="K41" s="1">
        <v>-999</v>
      </c>
      <c r="L41" s="1">
        <v>16.232900000000001</v>
      </c>
      <c r="M41" s="1">
        <v>35.047699999999999</v>
      </c>
      <c r="N41" s="1">
        <f t="shared" si="1"/>
        <v>2.4397492199999999</v>
      </c>
      <c r="O41" s="1">
        <f t="shared" si="2"/>
        <v>1.2315529018993165</v>
      </c>
      <c r="P41" s="1">
        <f t="shared" si="5"/>
        <v>2.2350792585006096</v>
      </c>
      <c r="Q41" s="1">
        <f t="shared" si="6"/>
        <v>0.34410038591931619</v>
      </c>
      <c r="R41" s="1">
        <v>1.5982458714585772</v>
      </c>
      <c r="S41" s="1">
        <v>0.23733507447707641</v>
      </c>
      <c r="T41" s="1" t="s">
        <v>129</v>
      </c>
      <c r="U41" s="1">
        <v>250</v>
      </c>
      <c r="V41" s="1">
        <v>-999</v>
      </c>
      <c r="W41" s="1" t="s">
        <v>130</v>
      </c>
      <c r="X41" s="1">
        <v>0.62404415869003049</v>
      </c>
      <c r="Y41" s="1">
        <v>2.2949332976829558E-2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131</v>
      </c>
      <c r="AI41" s="1">
        <v>1.2789228352002031E-2</v>
      </c>
      <c r="AJ41" s="1">
        <v>2.2082525349248543E-4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132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>
      <c r="A42" s="1" t="s">
        <v>8</v>
      </c>
      <c r="B42" s="1" t="s">
        <v>140</v>
      </c>
      <c r="C42" s="1">
        <v>-25.969609999999999</v>
      </c>
      <c r="D42" s="1">
        <v>-114.004059</v>
      </c>
      <c r="E42" s="1" t="s">
        <v>137</v>
      </c>
      <c r="F42" s="1" t="s">
        <v>141</v>
      </c>
      <c r="G42" s="1" t="s">
        <v>128</v>
      </c>
      <c r="H42" s="1">
        <v>317</v>
      </c>
      <c r="I42" s="1">
        <v>-999</v>
      </c>
      <c r="J42" s="1">
        <v>400</v>
      </c>
      <c r="K42" s="1">
        <v>-999</v>
      </c>
      <c r="L42" s="1">
        <v>9.5422999999999991</v>
      </c>
      <c r="M42" s="1">
        <v>34.411200000000001</v>
      </c>
      <c r="N42" s="1">
        <f t="shared" si="1"/>
        <v>2.3897203200000003</v>
      </c>
      <c r="O42" s="1">
        <f t="shared" si="2"/>
        <v>1.2062989797056944</v>
      </c>
      <c r="P42" s="1">
        <f t="shared" si="5"/>
        <v>2.4245977730396961</v>
      </c>
      <c r="Q42" s="1">
        <f t="shared" si="6"/>
        <v>0.43563913260161835</v>
      </c>
      <c r="R42" s="1">
        <v>1.6154931930321723</v>
      </c>
      <c r="S42" s="1">
        <v>0.28185813564539147</v>
      </c>
      <c r="T42" s="1" t="s">
        <v>129</v>
      </c>
      <c r="U42" s="1">
        <v>400</v>
      </c>
      <c r="V42" s="1">
        <v>-999</v>
      </c>
      <c r="W42" s="1" t="s">
        <v>130</v>
      </c>
      <c r="X42" s="1">
        <v>0.80208511374454972</v>
      </c>
      <c r="Y42" s="1">
        <v>2.8877864247701859E-2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131</v>
      </c>
      <c r="AI42" s="1">
        <v>7.0194662629740291E-3</v>
      </c>
      <c r="AJ42" s="1">
        <v>1.6407348918326872E-4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132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" t="s">
        <v>8</v>
      </c>
      <c r="B43" s="1" t="s">
        <v>140</v>
      </c>
      <c r="C43" s="1">
        <v>-25.998664999999999</v>
      </c>
      <c r="D43" s="1">
        <v>-114.021675</v>
      </c>
      <c r="E43" s="1" t="s">
        <v>137</v>
      </c>
      <c r="F43" s="1" t="s">
        <v>142</v>
      </c>
      <c r="G43" s="1" t="s">
        <v>128</v>
      </c>
      <c r="H43" s="1">
        <v>318</v>
      </c>
      <c r="I43" s="1">
        <v>-999</v>
      </c>
      <c r="J43" s="1">
        <v>0</v>
      </c>
      <c r="K43" s="1">
        <v>-999</v>
      </c>
      <c r="L43" s="1">
        <v>22.481200000000001</v>
      </c>
      <c r="M43" s="1">
        <v>36.036900000000003</v>
      </c>
      <c r="N43" s="1">
        <f t="shared" si="1"/>
        <v>2.5175003400000002</v>
      </c>
      <c r="O43" s="1">
        <f t="shared" si="2"/>
        <v>1.2708006314105988</v>
      </c>
      <c r="P43" s="1">
        <v>-999</v>
      </c>
      <c r="Q43" s="1">
        <v>-999</v>
      </c>
      <c r="R43" s="1">
        <v>-999</v>
      </c>
      <c r="S43" s="1">
        <v>-999</v>
      </c>
      <c r="T43" s="1" t="s">
        <v>129</v>
      </c>
      <c r="U43" s="1">
        <v>0</v>
      </c>
      <c r="V43" s="1">
        <v>-999</v>
      </c>
      <c r="W43" s="1" t="s">
        <v>130</v>
      </c>
      <c r="X43" s="1">
        <v>0.70217669153541218</v>
      </c>
      <c r="Y43" s="1">
        <v>6.8351286864056712E-3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131</v>
      </c>
      <c r="AI43" s="1">
        <v>1.7809334917319268E-3</v>
      </c>
      <c r="AJ43" s="1">
        <v>1.0457965640682599E-4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132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>
      <c r="A44" s="1" t="s">
        <v>8</v>
      </c>
      <c r="B44" s="1" t="s">
        <v>140</v>
      </c>
      <c r="C44" s="1">
        <v>-25.998664999999999</v>
      </c>
      <c r="D44" s="1">
        <v>-114.021675</v>
      </c>
      <c r="E44" s="1" t="s">
        <v>137</v>
      </c>
      <c r="F44" s="1" t="s">
        <v>142</v>
      </c>
      <c r="G44" s="1" t="s">
        <v>128</v>
      </c>
      <c r="H44" s="1">
        <v>318</v>
      </c>
      <c r="I44" s="1">
        <v>-999</v>
      </c>
      <c r="J44" s="1">
        <v>75</v>
      </c>
      <c r="K44" s="1">
        <v>-999</v>
      </c>
      <c r="L44" s="1">
        <v>21.660699999999999</v>
      </c>
      <c r="M44" s="1">
        <v>36.027999999999999</v>
      </c>
      <c r="N44" s="1">
        <f t="shared" si="1"/>
        <v>2.5168007999999999</v>
      </c>
      <c r="O44" s="1">
        <f t="shared" si="2"/>
        <v>1.2704475129384492</v>
      </c>
      <c r="P44" s="1">
        <v>-999</v>
      </c>
      <c r="Q44" s="1">
        <v>-999</v>
      </c>
      <c r="R44" s="1">
        <v>-999</v>
      </c>
      <c r="S44" s="1">
        <v>-999</v>
      </c>
      <c r="T44" s="1" t="s">
        <v>129</v>
      </c>
      <c r="U44" s="1">
        <v>75</v>
      </c>
      <c r="V44" s="1">
        <v>-999</v>
      </c>
      <c r="W44" s="1" t="s">
        <v>130</v>
      </c>
      <c r="X44" s="1">
        <v>0.70367474162518662</v>
      </c>
      <c r="Y44" s="1">
        <v>5.482271618534873E-3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131</v>
      </c>
      <c r="AI44" s="1">
        <v>8.9667851252952721E-3</v>
      </c>
      <c r="AJ44" s="1">
        <v>1.7383692558814508E-4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132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" t="s">
        <v>8</v>
      </c>
      <c r="B45" s="1" t="s">
        <v>140</v>
      </c>
      <c r="C45" s="1">
        <v>-25.998664999999999</v>
      </c>
      <c r="D45" s="1">
        <v>-114.021675</v>
      </c>
      <c r="E45" s="1" t="s">
        <v>137</v>
      </c>
      <c r="F45" s="1" t="s">
        <v>142</v>
      </c>
      <c r="G45" s="1" t="s">
        <v>128</v>
      </c>
      <c r="H45" s="1">
        <v>318</v>
      </c>
      <c r="I45" s="1">
        <v>-999</v>
      </c>
      <c r="J45" s="1">
        <v>150</v>
      </c>
      <c r="K45" s="1">
        <v>-999</v>
      </c>
      <c r="L45" s="1">
        <v>19.830300000000001</v>
      </c>
      <c r="M45" s="1">
        <v>35.663899999999998</v>
      </c>
      <c r="N45" s="1">
        <f t="shared" si="1"/>
        <v>2.4881825399999999</v>
      </c>
      <c r="O45" s="1">
        <f t="shared" si="2"/>
        <v>1.2560013965665751</v>
      </c>
      <c r="P45" s="1">
        <v>-999</v>
      </c>
      <c r="Q45" s="1">
        <v>-999</v>
      </c>
      <c r="R45" s="1">
        <v>-999</v>
      </c>
      <c r="S45" s="1">
        <v>-999</v>
      </c>
      <c r="T45" s="1" t="s">
        <v>129</v>
      </c>
      <c r="U45" s="1">
        <v>150</v>
      </c>
      <c r="V45" s="1">
        <v>-999</v>
      </c>
      <c r="W45" s="1" t="s">
        <v>130</v>
      </c>
      <c r="X45" s="1">
        <v>0.77961875710333939</v>
      </c>
      <c r="Y45" s="1">
        <v>2.7751191966830797E-2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131</v>
      </c>
      <c r="AI45" s="1">
        <v>2.3507192566616718E-2</v>
      </c>
      <c r="AJ45" s="1">
        <v>6.9157709993734374E-4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132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>
      <c r="A46" s="1" t="s">
        <v>8</v>
      </c>
      <c r="B46" s="1" t="s">
        <v>140</v>
      </c>
      <c r="C46" s="1">
        <v>-25.998664999999999</v>
      </c>
      <c r="D46" s="1">
        <v>-114.021675</v>
      </c>
      <c r="E46" s="1" t="s">
        <v>137</v>
      </c>
      <c r="F46" s="1" t="s">
        <v>142</v>
      </c>
      <c r="G46" s="1" t="s">
        <v>128</v>
      </c>
      <c r="H46" s="1">
        <v>318</v>
      </c>
      <c r="I46" s="1">
        <v>-999</v>
      </c>
      <c r="J46" s="1">
        <v>165</v>
      </c>
      <c r="K46" s="1">
        <v>-999</v>
      </c>
      <c r="L46" s="1">
        <v>19.345500000000001</v>
      </c>
      <c r="M46" s="1">
        <v>35.567100000000003</v>
      </c>
      <c r="N46" s="1">
        <f t="shared" si="1"/>
        <v>2.4805740600000004</v>
      </c>
      <c r="O46" s="1">
        <f t="shared" si="2"/>
        <v>1.2521607372290378</v>
      </c>
      <c r="P46" s="1">
        <v>-999</v>
      </c>
      <c r="Q46" s="1">
        <v>-999</v>
      </c>
      <c r="R46" s="1">
        <v>-999</v>
      </c>
      <c r="S46" s="1">
        <v>-999</v>
      </c>
      <c r="T46" s="1" t="s">
        <v>129</v>
      </c>
      <c r="U46" s="1">
        <v>165</v>
      </c>
      <c r="V46" s="1">
        <v>-999</v>
      </c>
      <c r="W46" s="1" t="s">
        <v>130</v>
      </c>
      <c r="X46" s="1">
        <v>0.58899373289638868</v>
      </c>
      <c r="Y46" s="1">
        <v>1.0036394704515788E-2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131</v>
      </c>
      <c r="AI46" s="1">
        <v>2.6171418307274479E-2</v>
      </c>
      <c r="AJ46" s="1">
        <v>5.8779660699653509E-4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132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" t="s">
        <v>8</v>
      </c>
      <c r="B47" s="1" t="s">
        <v>140</v>
      </c>
      <c r="C47" s="1">
        <v>-25.998664999999999</v>
      </c>
      <c r="D47" s="1">
        <v>-114.021675</v>
      </c>
      <c r="E47" s="1" t="s">
        <v>137</v>
      </c>
      <c r="F47" s="1" t="s">
        <v>142</v>
      </c>
      <c r="G47" s="1" t="s">
        <v>128</v>
      </c>
      <c r="H47" s="1">
        <v>318</v>
      </c>
      <c r="I47" s="1">
        <v>-999</v>
      </c>
      <c r="J47" s="1">
        <v>300</v>
      </c>
      <c r="K47" s="1">
        <v>-999</v>
      </c>
      <c r="L47" s="1">
        <v>13.3588</v>
      </c>
      <c r="M47" s="1">
        <v>34.697400000000002</v>
      </c>
      <c r="N47" s="1">
        <f t="shared" si="1"/>
        <v>2.4122156400000003</v>
      </c>
      <c r="O47" s="1">
        <f t="shared" si="2"/>
        <v>1.2176543175404386</v>
      </c>
      <c r="P47" s="1">
        <v>-999</v>
      </c>
      <c r="Q47" s="1">
        <v>-999</v>
      </c>
      <c r="R47" s="1">
        <v>-999</v>
      </c>
      <c r="S47" s="1">
        <v>-999</v>
      </c>
      <c r="T47" s="1" t="s">
        <v>129</v>
      </c>
      <c r="U47" s="1">
        <v>300</v>
      </c>
      <c r="V47" s="1">
        <v>-999</v>
      </c>
      <c r="W47" s="1" t="s">
        <v>130</v>
      </c>
      <c r="X47" s="1">
        <v>0.20067505251744608</v>
      </c>
      <c r="Y47" s="1">
        <v>5.5021535560657395E-3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131</v>
      </c>
      <c r="AI47" s="1">
        <v>4.6172924150814539E-3</v>
      </c>
      <c r="AJ47" s="1">
        <v>1.1845886460374848E-4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132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>
      <c r="A48" s="11" t="s">
        <v>8</v>
      </c>
      <c r="B48" s="11" t="s">
        <v>143</v>
      </c>
      <c r="C48" s="11">
        <v>-26.032088999999999</v>
      </c>
      <c r="D48" s="11">
        <v>-114.014877</v>
      </c>
      <c r="E48" s="11" t="s">
        <v>137</v>
      </c>
      <c r="F48" s="11" t="s">
        <v>144</v>
      </c>
      <c r="G48" s="11" t="s">
        <v>128</v>
      </c>
      <c r="H48" s="11">
        <v>319</v>
      </c>
      <c r="I48" s="11">
        <v>-999</v>
      </c>
      <c r="J48" s="11">
        <v>125</v>
      </c>
      <c r="K48" s="11">
        <v>-999</v>
      </c>
      <c r="L48" s="11">
        <v>20.652799999999999</v>
      </c>
      <c r="M48" s="11">
        <v>35.815800000000003</v>
      </c>
      <c r="N48" s="11">
        <f t="shared" si="1"/>
        <v>2.5001218800000005</v>
      </c>
      <c r="O48" s="11">
        <f t="shared" si="2"/>
        <v>1.2620282163328145</v>
      </c>
      <c r="P48" s="11">
        <v>-999</v>
      </c>
      <c r="Q48" s="11">
        <v>-999</v>
      </c>
      <c r="R48" s="11">
        <v>-999</v>
      </c>
      <c r="S48" s="11">
        <v>-999</v>
      </c>
      <c r="T48" s="11" t="s">
        <v>129</v>
      </c>
      <c r="U48" s="11">
        <v>125</v>
      </c>
      <c r="V48" s="11">
        <v>-999</v>
      </c>
      <c r="W48" s="11" t="s">
        <v>130</v>
      </c>
      <c r="X48" s="11">
        <v>0.83194906995239504</v>
      </c>
      <c r="Y48" s="11">
        <v>5.7503217330009578E-3</v>
      </c>
      <c r="Z48" s="11">
        <v>-999</v>
      </c>
      <c r="AA48" s="11">
        <v>-999</v>
      </c>
      <c r="AB48" s="11">
        <v>-999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 t="s">
        <v>131</v>
      </c>
      <c r="AI48" s="11">
        <v>1.224300762270261E-2</v>
      </c>
      <c r="AJ48" s="11">
        <v>2.951055461554216E-4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132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>
      <c r="A49" s="11" t="s">
        <v>8</v>
      </c>
      <c r="B49" s="11" t="s">
        <v>143</v>
      </c>
      <c r="C49" s="11">
        <v>-26.032088999999999</v>
      </c>
      <c r="D49" s="11">
        <v>-114.014877</v>
      </c>
      <c r="E49" s="11" t="s">
        <v>137</v>
      </c>
      <c r="F49" s="11" t="s">
        <v>144</v>
      </c>
      <c r="G49" s="11" t="s">
        <v>128</v>
      </c>
      <c r="H49" s="11">
        <v>319</v>
      </c>
      <c r="I49" s="11">
        <v>-999</v>
      </c>
      <c r="J49" s="11">
        <v>175</v>
      </c>
      <c r="K49" s="11">
        <v>-999</v>
      </c>
      <c r="L49" s="11">
        <v>19.502300000000002</v>
      </c>
      <c r="M49" s="11">
        <v>35.604599999999998</v>
      </c>
      <c r="N49" s="11">
        <f t="shared" si="1"/>
        <v>2.4835215599999998</v>
      </c>
      <c r="O49" s="11">
        <f t="shared" si="2"/>
        <v>1.253648595960005</v>
      </c>
      <c r="P49" s="11">
        <v>-999</v>
      </c>
      <c r="Q49" s="11">
        <v>-999</v>
      </c>
      <c r="R49" s="11">
        <v>-999</v>
      </c>
      <c r="S49" s="11">
        <v>-999</v>
      </c>
      <c r="T49" s="11" t="s">
        <v>129</v>
      </c>
      <c r="U49" s="11">
        <v>175</v>
      </c>
      <c r="V49" s="11">
        <v>-999</v>
      </c>
      <c r="W49" s="11" t="s">
        <v>130</v>
      </c>
      <c r="X49" s="11">
        <v>0.51242975104898292</v>
      </c>
      <c r="Y49" s="11">
        <v>8.3037914999799511E-3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 t="s">
        <v>131</v>
      </c>
      <c r="AI49" s="11">
        <v>1.277567205682005E-2</v>
      </c>
      <c r="AJ49" s="11">
        <v>3.8340480038507924E-4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132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A50" s="11" t="s">
        <v>8</v>
      </c>
      <c r="B50" s="11" t="s">
        <v>143</v>
      </c>
      <c r="C50" s="11">
        <v>-26.032088999999999</v>
      </c>
      <c r="D50" s="11">
        <v>-114.014877</v>
      </c>
      <c r="E50" s="11" t="s">
        <v>137</v>
      </c>
      <c r="F50" s="11" t="s">
        <v>144</v>
      </c>
      <c r="G50" s="11" t="s">
        <v>128</v>
      </c>
      <c r="H50" s="11">
        <v>319</v>
      </c>
      <c r="I50" s="11">
        <v>-999</v>
      </c>
      <c r="J50" s="11">
        <v>200</v>
      </c>
      <c r="K50" s="11">
        <v>-999</v>
      </c>
      <c r="L50" s="11">
        <v>18.533899999999999</v>
      </c>
      <c r="M50" s="11">
        <v>35.4176</v>
      </c>
      <c r="N50" s="11">
        <f t="shared" si="1"/>
        <v>2.46882336</v>
      </c>
      <c r="O50" s="11">
        <f t="shared" si="2"/>
        <v>1.2462291404215804</v>
      </c>
      <c r="P50" s="11">
        <v>-999</v>
      </c>
      <c r="Q50" s="11">
        <v>-999</v>
      </c>
      <c r="R50" s="11">
        <v>-999</v>
      </c>
      <c r="S50" s="11">
        <v>-999</v>
      </c>
      <c r="T50" s="11" t="s">
        <v>129</v>
      </c>
      <c r="U50" s="11">
        <v>200</v>
      </c>
      <c r="V50" s="11">
        <v>-999</v>
      </c>
      <c r="W50" s="11" t="s">
        <v>130</v>
      </c>
      <c r="X50" s="11">
        <v>0.47983324316196485</v>
      </c>
      <c r="Y50" s="11">
        <v>1.4011546726889633E-2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 t="s">
        <v>131</v>
      </c>
      <c r="AI50" s="11">
        <v>1.7913485391491658E-2</v>
      </c>
      <c r="AJ50" s="11">
        <v>3.525542491549008E-4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132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>
      <c r="A51" s="11" t="s">
        <v>8</v>
      </c>
      <c r="B51" s="11" t="s">
        <v>143</v>
      </c>
      <c r="C51" s="11">
        <v>-26.032088999999999</v>
      </c>
      <c r="D51" s="11">
        <v>-114.014877</v>
      </c>
      <c r="E51" s="11" t="s">
        <v>137</v>
      </c>
      <c r="F51" s="11" t="s">
        <v>144</v>
      </c>
      <c r="G51" s="11" t="s">
        <v>128</v>
      </c>
      <c r="H51" s="11">
        <v>319</v>
      </c>
      <c r="I51" s="11">
        <v>-999</v>
      </c>
      <c r="J51" s="11">
        <v>250</v>
      </c>
      <c r="K51" s="11">
        <v>-999</v>
      </c>
      <c r="L51" s="11">
        <v>16.503799999999998</v>
      </c>
      <c r="M51" s="11">
        <v>35.0929</v>
      </c>
      <c r="N51" s="11">
        <f t="shared" si="1"/>
        <v>2.44330194</v>
      </c>
      <c r="O51" s="11">
        <f t="shared" si="2"/>
        <v>1.2333462676230427</v>
      </c>
      <c r="P51" s="11">
        <v>-999</v>
      </c>
      <c r="Q51" s="11">
        <v>-999</v>
      </c>
      <c r="R51" s="11">
        <v>-999</v>
      </c>
      <c r="S51" s="11">
        <v>-999</v>
      </c>
      <c r="T51" s="11" t="s">
        <v>129</v>
      </c>
      <c r="U51" s="11">
        <v>250</v>
      </c>
      <c r="V51" s="11">
        <v>-999</v>
      </c>
      <c r="W51" s="11" t="s">
        <v>130</v>
      </c>
      <c r="X51" s="11">
        <v>0.48144739142330711</v>
      </c>
      <c r="Y51" s="11">
        <v>2.0920294329605502E-2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 t="s">
        <v>131</v>
      </c>
      <c r="AI51" s="11">
        <v>7.1445185234935678E-3</v>
      </c>
      <c r="AJ51" s="11">
        <v>2.2067036649601221E-4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132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 s="11" t="s">
        <v>8</v>
      </c>
      <c r="B52" s="11" t="s">
        <v>143</v>
      </c>
      <c r="C52" s="11">
        <v>-26.032088999999999</v>
      </c>
      <c r="D52" s="11">
        <v>-114.014877</v>
      </c>
      <c r="E52" s="11" t="s">
        <v>137</v>
      </c>
      <c r="F52" s="11" t="s">
        <v>144</v>
      </c>
      <c r="G52" s="11" t="s">
        <v>128</v>
      </c>
      <c r="H52" s="11">
        <v>319</v>
      </c>
      <c r="I52" s="11">
        <v>-999</v>
      </c>
      <c r="J52" s="11">
        <v>400</v>
      </c>
      <c r="K52" s="11">
        <v>-999</v>
      </c>
      <c r="L52" s="11">
        <v>9.4985999999999997</v>
      </c>
      <c r="M52" s="11">
        <v>34.414099999999998</v>
      </c>
      <c r="N52" s="11">
        <f t="shared" si="1"/>
        <v>2.3899482600000002</v>
      </c>
      <c r="O52" s="11">
        <f t="shared" si="2"/>
        <v>1.2064140407808892</v>
      </c>
      <c r="P52" s="11">
        <v>-999</v>
      </c>
      <c r="Q52" s="11">
        <v>-999</v>
      </c>
      <c r="R52" s="11">
        <v>-999</v>
      </c>
      <c r="S52" s="11">
        <v>-999</v>
      </c>
      <c r="T52" s="11" t="s">
        <v>129</v>
      </c>
      <c r="U52" s="11">
        <v>400</v>
      </c>
      <c r="V52" s="11">
        <v>-999</v>
      </c>
      <c r="W52" s="11" t="s">
        <v>130</v>
      </c>
      <c r="X52" s="11">
        <v>0.34078002771662469</v>
      </c>
      <c r="Y52" s="11">
        <v>7.9101860016725783E-3</v>
      </c>
      <c r="Z52" s="11">
        <v>-999</v>
      </c>
      <c r="AA52" s="11">
        <v>-999</v>
      </c>
      <c r="AB52" s="11">
        <v>-999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 t="s">
        <v>131</v>
      </c>
      <c r="AI52" s="11">
        <v>3.188732310320326E-3</v>
      </c>
      <c r="AJ52" s="11">
        <v>1.2694233022281717E-4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 t="s">
        <v>132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>
      <c r="A53" s="11" t="s">
        <v>8</v>
      </c>
      <c r="B53" s="11" t="s">
        <v>143</v>
      </c>
      <c r="C53" s="11">
        <v>-26.049713000000001</v>
      </c>
      <c r="D53" s="11">
        <v>-114.008156</v>
      </c>
      <c r="E53" s="11" t="s">
        <v>137</v>
      </c>
      <c r="F53" s="11" t="s">
        <v>144</v>
      </c>
      <c r="G53" s="11" t="s">
        <v>128</v>
      </c>
      <c r="H53" s="11">
        <v>319</v>
      </c>
      <c r="I53" s="11">
        <v>-999</v>
      </c>
      <c r="J53" s="11">
        <v>0</v>
      </c>
      <c r="K53" s="11">
        <v>-999</v>
      </c>
      <c r="L53" s="11">
        <v>22.3306</v>
      </c>
      <c r="M53" s="11">
        <v>36.029000000000003</v>
      </c>
      <c r="N53" s="11">
        <f t="shared" si="1"/>
        <v>2.5168794000000005</v>
      </c>
      <c r="O53" s="11">
        <f t="shared" si="2"/>
        <v>1.2704871891712752</v>
      </c>
      <c r="P53" s="11">
        <v>-999</v>
      </c>
      <c r="Q53" s="11">
        <v>-999</v>
      </c>
      <c r="R53" s="11">
        <v>-999</v>
      </c>
      <c r="S53" s="11">
        <v>-999</v>
      </c>
      <c r="T53" s="11" t="s">
        <v>129</v>
      </c>
      <c r="U53" s="11">
        <v>0</v>
      </c>
      <c r="V53" s="11">
        <v>-999</v>
      </c>
      <c r="W53" s="11" t="s">
        <v>130</v>
      </c>
      <c r="X53" s="11">
        <v>0.92814931301663095</v>
      </c>
      <c r="Y53" s="11">
        <v>1.0986402739456886E-2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 t="s">
        <v>131</v>
      </c>
      <c r="AI53" s="11">
        <v>1.2855118334526251E-3</v>
      </c>
      <c r="AJ53" s="11">
        <v>1.0516951756128999E-4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132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 s="11" t="s">
        <v>8</v>
      </c>
      <c r="B54" s="11" t="s">
        <v>143</v>
      </c>
      <c r="C54" s="11">
        <v>-26.049713000000001</v>
      </c>
      <c r="D54" s="11">
        <v>-114.008156</v>
      </c>
      <c r="E54" s="11" t="s">
        <v>137</v>
      </c>
      <c r="F54" s="11" t="s">
        <v>144</v>
      </c>
      <c r="G54" s="11" t="s">
        <v>128</v>
      </c>
      <c r="H54" s="11">
        <v>319</v>
      </c>
      <c r="I54" s="11">
        <v>-999</v>
      </c>
      <c r="J54" s="11">
        <v>75</v>
      </c>
      <c r="K54" s="11">
        <v>-999</v>
      </c>
      <c r="L54" s="11">
        <v>21.730799999999999</v>
      </c>
      <c r="M54" s="11">
        <v>36.008099999999999</v>
      </c>
      <c r="N54" s="11">
        <f t="shared" si="1"/>
        <v>2.5152366600000002</v>
      </c>
      <c r="O54" s="11">
        <f t="shared" si="2"/>
        <v>1.2696579559052159</v>
      </c>
      <c r="P54" s="11">
        <v>-999</v>
      </c>
      <c r="Q54" s="11">
        <v>-999</v>
      </c>
      <c r="R54" s="11">
        <v>-999</v>
      </c>
      <c r="S54" s="11">
        <v>-999</v>
      </c>
      <c r="T54" s="11" t="s">
        <v>129</v>
      </c>
      <c r="U54" s="11">
        <v>75</v>
      </c>
      <c r="V54" s="11">
        <v>-999</v>
      </c>
      <c r="W54" s="11" t="s">
        <v>130</v>
      </c>
      <c r="X54" s="11">
        <v>0.79492838018279333</v>
      </c>
      <c r="Y54" s="11">
        <v>5.7964040855761545E-3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 t="s">
        <v>131</v>
      </c>
      <c r="AI54" s="11">
        <v>8.1456067512461847E-3</v>
      </c>
      <c r="AJ54" s="11">
        <v>2.4781118906599459E-4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132</v>
      </c>
      <c r="AT54" s="11">
        <v>-999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</row>
    <row r="55" spans="1:51">
      <c r="A55" s="11" t="s">
        <v>8</v>
      </c>
      <c r="B55" s="11" t="s">
        <v>143</v>
      </c>
      <c r="C55" s="11">
        <v>-26.049713000000001</v>
      </c>
      <c r="D55" s="11">
        <v>-114.008156</v>
      </c>
      <c r="E55" s="11" t="s">
        <v>137</v>
      </c>
      <c r="F55" s="11" t="s">
        <v>144</v>
      </c>
      <c r="G55" s="11" t="s">
        <v>128</v>
      </c>
      <c r="H55" s="11">
        <v>319</v>
      </c>
      <c r="I55" s="11">
        <v>-999</v>
      </c>
      <c r="J55" s="11">
        <v>150</v>
      </c>
      <c r="K55" s="11">
        <v>-999</v>
      </c>
      <c r="L55" s="11">
        <v>20.277799999999999</v>
      </c>
      <c r="M55" s="11">
        <v>35.765099999999997</v>
      </c>
      <c r="N55" s="11">
        <f t="shared" si="1"/>
        <v>2.49613686</v>
      </c>
      <c r="O55" s="11">
        <f t="shared" si="2"/>
        <v>1.2600166313285461</v>
      </c>
      <c r="P55" s="11">
        <v>-999</v>
      </c>
      <c r="Q55" s="11">
        <v>-999</v>
      </c>
      <c r="R55" s="11">
        <v>-999</v>
      </c>
      <c r="S55" s="11">
        <v>-999</v>
      </c>
      <c r="T55" s="11" t="s">
        <v>129</v>
      </c>
      <c r="U55" s="11">
        <v>150</v>
      </c>
      <c r="V55" s="11">
        <v>-999</v>
      </c>
      <c r="W55" s="11" t="s">
        <v>130</v>
      </c>
      <c r="X55" s="11">
        <v>0.63372692878059422</v>
      </c>
      <c r="Y55" s="11">
        <v>6.4000168851900746E-3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 t="s">
        <v>131</v>
      </c>
      <c r="AI55" s="11">
        <v>1.7530511717430301E-2</v>
      </c>
      <c r="AJ55" s="11">
        <v>3.1001647144072753E-4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132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 s="11" t="s">
        <v>8</v>
      </c>
      <c r="B56" s="11" t="s">
        <v>143</v>
      </c>
      <c r="C56" s="11">
        <v>-26.049713000000001</v>
      </c>
      <c r="D56" s="11">
        <v>-114.008156</v>
      </c>
      <c r="E56" s="11" t="s">
        <v>137</v>
      </c>
      <c r="F56" s="11" t="s">
        <v>144</v>
      </c>
      <c r="G56" s="11" t="s">
        <v>128</v>
      </c>
      <c r="H56" s="11">
        <v>319</v>
      </c>
      <c r="I56" s="11">
        <v>-999</v>
      </c>
      <c r="J56" s="11">
        <v>165</v>
      </c>
      <c r="K56" s="11">
        <v>-999</v>
      </c>
      <c r="L56" s="11">
        <v>19.4818</v>
      </c>
      <c r="M56" s="11">
        <v>35.5899</v>
      </c>
      <c r="N56" s="11">
        <f t="shared" si="1"/>
        <v>2.4823661400000003</v>
      </c>
      <c r="O56" s="11">
        <f t="shared" si="2"/>
        <v>1.253065355337466</v>
      </c>
      <c r="P56" s="11">
        <v>-999</v>
      </c>
      <c r="Q56" s="11">
        <v>-999</v>
      </c>
      <c r="R56" s="11">
        <v>-999</v>
      </c>
      <c r="S56" s="11">
        <v>-999</v>
      </c>
      <c r="T56" s="11" t="s">
        <v>129</v>
      </c>
      <c r="U56" s="11">
        <v>165</v>
      </c>
      <c r="V56" s="11">
        <v>-999</v>
      </c>
      <c r="W56" s="11" t="s">
        <v>130</v>
      </c>
      <c r="X56" s="11">
        <v>0.49977553208872522</v>
      </c>
      <c r="Y56" s="11">
        <v>1.1309093408729152E-2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 t="s">
        <v>131</v>
      </c>
      <c r="AI56" s="11">
        <v>1.6723608314060608E-2</v>
      </c>
      <c r="AJ56" s="11">
        <v>3.7911302064413472E-4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132</v>
      </c>
      <c r="AT56" s="11">
        <v>-999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</row>
    <row r="57" spans="1:51">
      <c r="A57" s="11" t="s">
        <v>8</v>
      </c>
      <c r="B57" s="11" t="s">
        <v>143</v>
      </c>
      <c r="C57" s="11">
        <v>-26.049713000000001</v>
      </c>
      <c r="D57" s="11">
        <v>-114.008156</v>
      </c>
      <c r="E57" s="11" t="s">
        <v>137</v>
      </c>
      <c r="F57" s="11" t="s">
        <v>144</v>
      </c>
      <c r="G57" s="11" t="s">
        <v>128</v>
      </c>
      <c r="H57" s="11">
        <v>319</v>
      </c>
      <c r="I57" s="11">
        <v>-999</v>
      </c>
      <c r="J57" s="11">
        <v>300</v>
      </c>
      <c r="K57" s="11">
        <v>-999</v>
      </c>
      <c r="L57" s="11">
        <v>13.509</v>
      </c>
      <c r="M57" s="11">
        <v>34.718699999999998</v>
      </c>
      <c r="N57" s="11">
        <f t="shared" si="1"/>
        <v>2.4138898200000001</v>
      </c>
      <c r="O57" s="11">
        <f t="shared" si="2"/>
        <v>1.2184994212996281</v>
      </c>
      <c r="P57" s="11">
        <v>-999</v>
      </c>
      <c r="Q57" s="11">
        <v>-999</v>
      </c>
      <c r="R57" s="11">
        <v>-999</v>
      </c>
      <c r="S57" s="11">
        <v>-999</v>
      </c>
      <c r="T57" s="11" t="s">
        <v>129</v>
      </c>
      <c r="U57" s="11">
        <v>300</v>
      </c>
      <c r="V57" s="11">
        <v>-999</v>
      </c>
      <c r="W57" s="11" t="s">
        <v>130</v>
      </c>
      <c r="X57" s="11">
        <v>0.39144398945843711</v>
      </c>
      <c r="Y57" s="11">
        <v>3.2924395762278305E-3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 t="s">
        <v>131</v>
      </c>
      <c r="AI57" s="11">
        <v>5.0497271274029575E-3</v>
      </c>
      <c r="AJ57" s="11">
        <v>1.1651376315511855E-4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132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>
      <c r="A58" s="11" t="s">
        <v>8</v>
      </c>
      <c r="B58" s="11" t="s">
        <v>143</v>
      </c>
      <c r="C58" s="11">
        <v>-26.063397999999999</v>
      </c>
      <c r="D58" s="11">
        <v>-114.01416</v>
      </c>
      <c r="E58" s="11" t="s">
        <v>137</v>
      </c>
      <c r="F58" s="11" t="s">
        <v>145</v>
      </c>
      <c r="G58" s="11" t="s">
        <v>128</v>
      </c>
      <c r="H58" s="11">
        <v>320</v>
      </c>
      <c r="I58" s="11">
        <v>-999</v>
      </c>
      <c r="J58" s="11">
        <v>125</v>
      </c>
      <c r="K58" s="11">
        <v>-999</v>
      </c>
      <c r="L58" s="11">
        <v>20.7149</v>
      </c>
      <c r="M58" s="11">
        <v>35.827199999999998</v>
      </c>
      <c r="N58" s="11">
        <f t="shared" si="1"/>
        <v>2.5010179199999998</v>
      </c>
      <c r="O58" s="11">
        <f t="shared" si="2"/>
        <v>1.2624805253870282</v>
      </c>
      <c r="P58" s="11">
        <v>-999</v>
      </c>
      <c r="Q58" s="11">
        <v>-999</v>
      </c>
      <c r="R58" s="11">
        <v>-999</v>
      </c>
      <c r="S58" s="11">
        <v>-999</v>
      </c>
      <c r="T58" s="11" t="s">
        <v>129</v>
      </c>
      <c r="U58" s="11">
        <v>125</v>
      </c>
      <c r="V58" s="11">
        <v>-999</v>
      </c>
      <c r="W58" s="11" t="s">
        <v>130</v>
      </c>
      <c r="X58" s="11">
        <v>0.86719034832998743</v>
      </c>
      <c r="Y58" s="11">
        <v>2.4108890179908506E-2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 t="s">
        <v>131</v>
      </c>
      <c r="AI58" s="11">
        <v>1.5212092593880785E-2</v>
      </c>
      <c r="AJ58" s="11">
        <v>2.3528688566972275E-4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132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>
      <c r="A59" s="11" t="s">
        <v>8</v>
      </c>
      <c r="B59" s="11" t="s">
        <v>143</v>
      </c>
      <c r="C59" s="11">
        <v>-26.063397999999999</v>
      </c>
      <c r="D59" s="11">
        <v>-114.01416</v>
      </c>
      <c r="E59" s="11" t="s">
        <v>137</v>
      </c>
      <c r="F59" s="11" t="s">
        <v>145</v>
      </c>
      <c r="G59" s="11" t="s">
        <v>128</v>
      </c>
      <c r="H59" s="11">
        <v>320</v>
      </c>
      <c r="I59" s="11">
        <v>-999</v>
      </c>
      <c r="J59" s="11">
        <v>175</v>
      </c>
      <c r="K59" s="11">
        <v>-999</v>
      </c>
      <c r="L59" s="11">
        <v>19.412099999999999</v>
      </c>
      <c r="M59" s="11">
        <v>35.576599999999999</v>
      </c>
      <c r="N59" s="11">
        <f t="shared" si="1"/>
        <v>2.48132076</v>
      </c>
      <c r="O59" s="11">
        <f t="shared" si="2"/>
        <v>1.2525376614408827</v>
      </c>
      <c r="P59" s="11">
        <v>-999</v>
      </c>
      <c r="Q59" s="11">
        <v>-999</v>
      </c>
      <c r="R59" s="11">
        <v>-999</v>
      </c>
      <c r="S59" s="11">
        <v>-999</v>
      </c>
      <c r="T59" s="11" t="s">
        <v>129</v>
      </c>
      <c r="U59" s="11">
        <v>175</v>
      </c>
      <c r="V59" s="11">
        <v>-999</v>
      </c>
      <c r="W59" s="11" t="s">
        <v>130</v>
      </c>
      <c r="X59" s="11">
        <v>0.65397317229241569</v>
      </c>
      <c r="Y59" s="11">
        <v>6.2349249492331862E-3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 t="s">
        <v>131</v>
      </c>
      <c r="AI59" s="11">
        <v>1.804104357684343E-2</v>
      </c>
      <c r="AJ59" s="11">
        <v>5.3106950367729075E-4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132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>
      <c r="A60" s="11" t="s">
        <v>8</v>
      </c>
      <c r="B60" s="11" t="s">
        <v>143</v>
      </c>
      <c r="C60" s="11">
        <v>-26.063397999999999</v>
      </c>
      <c r="D60" s="11">
        <v>-114.01416</v>
      </c>
      <c r="E60" s="11" t="s">
        <v>137</v>
      </c>
      <c r="F60" s="11" t="s">
        <v>145</v>
      </c>
      <c r="G60" s="11" t="s">
        <v>128</v>
      </c>
      <c r="H60" s="11">
        <v>320</v>
      </c>
      <c r="I60" s="11">
        <v>-999</v>
      </c>
      <c r="J60" s="11">
        <v>200</v>
      </c>
      <c r="K60" s="11">
        <v>-999</v>
      </c>
      <c r="L60" s="11">
        <v>18.4251</v>
      </c>
      <c r="M60" s="11">
        <v>35.395600000000002</v>
      </c>
      <c r="N60" s="11">
        <f t="shared" si="1"/>
        <v>2.4670941600000003</v>
      </c>
      <c r="O60" s="11">
        <f t="shared" si="2"/>
        <v>1.2453562632994128</v>
      </c>
      <c r="P60" s="11">
        <v>-999</v>
      </c>
      <c r="Q60" s="11">
        <v>-999</v>
      </c>
      <c r="R60" s="11">
        <v>-999</v>
      </c>
      <c r="S60" s="11">
        <v>-999</v>
      </c>
      <c r="T60" s="11" t="s">
        <v>129</v>
      </c>
      <c r="U60" s="11">
        <v>200</v>
      </c>
      <c r="V60" s="11">
        <v>-999</v>
      </c>
      <c r="W60" s="11" t="s">
        <v>130</v>
      </c>
      <c r="X60" s="11">
        <v>0.62329582532512984</v>
      </c>
      <c r="Y60" s="11">
        <v>1.398692126704865E-2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 t="s">
        <v>131</v>
      </c>
      <c r="AI60" s="11">
        <v>1.7459079753383705E-2</v>
      </c>
      <c r="AJ60" s="11">
        <v>9.4052021466173676E-4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 t="s">
        <v>132</v>
      </c>
      <c r="AT60" s="11">
        <v>-999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</row>
    <row r="61" spans="1:51">
      <c r="A61" s="11" t="s">
        <v>8</v>
      </c>
      <c r="B61" s="11" t="s">
        <v>143</v>
      </c>
      <c r="C61" s="11">
        <v>-26.063397999999999</v>
      </c>
      <c r="D61" s="11">
        <v>-114.01416</v>
      </c>
      <c r="E61" s="11" t="s">
        <v>137</v>
      </c>
      <c r="F61" s="11" t="s">
        <v>145</v>
      </c>
      <c r="G61" s="11" t="s">
        <v>128</v>
      </c>
      <c r="H61" s="11">
        <v>320</v>
      </c>
      <c r="I61" s="11">
        <v>-999</v>
      </c>
      <c r="J61" s="11">
        <v>250</v>
      </c>
      <c r="K61" s="11">
        <v>-999</v>
      </c>
      <c r="L61" s="11">
        <v>16.215399999999999</v>
      </c>
      <c r="M61" s="11">
        <v>35.046399999999998</v>
      </c>
      <c r="N61" s="11">
        <f t="shared" si="1"/>
        <v>2.4396470400000001</v>
      </c>
      <c r="O61" s="11">
        <f t="shared" si="2"/>
        <v>1.2315013227966429</v>
      </c>
      <c r="P61" s="11">
        <v>-999</v>
      </c>
      <c r="Q61" s="11">
        <v>-999</v>
      </c>
      <c r="R61" s="11">
        <v>-999</v>
      </c>
      <c r="S61" s="11">
        <v>-999</v>
      </c>
      <c r="T61" s="11" t="s">
        <v>129</v>
      </c>
      <c r="U61" s="11">
        <v>250</v>
      </c>
      <c r="V61" s="11">
        <v>-999</v>
      </c>
      <c r="W61" s="11" t="s">
        <v>130</v>
      </c>
      <c r="X61" s="11">
        <v>0.44560953564173933</v>
      </c>
      <c r="Y61" s="11">
        <v>4.8804114787555936E-3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 t="s">
        <v>131</v>
      </c>
      <c r="AI61" s="11">
        <v>8.6566243722865817E-3</v>
      </c>
      <c r="AJ61" s="11">
        <v>1.5234191806233528E-4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 t="s">
        <v>132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>
      <c r="A62" s="11" t="s">
        <v>8</v>
      </c>
      <c r="B62" s="11" t="s">
        <v>143</v>
      </c>
      <c r="C62" s="11">
        <v>-26.063397999999999</v>
      </c>
      <c r="D62" s="11">
        <v>-114.01416</v>
      </c>
      <c r="E62" s="11" t="s">
        <v>137</v>
      </c>
      <c r="F62" s="11" t="s">
        <v>145</v>
      </c>
      <c r="G62" s="11" t="s">
        <v>128</v>
      </c>
      <c r="H62" s="11">
        <v>320</v>
      </c>
      <c r="I62" s="11">
        <v>-999</v>
      </c>
      <c r="J62" s="11">
        <v>400</v>
      </c>
      <c r="K62" s="11">
        <v>-999</v>
      </c>
      <c r="L62" s="11">
        <v>9.6777999999999995</v>
      </c>
      <c r="M62" s="11">
        <v>34.408999999999999</v>
      </c>
      <c r="N62" s="11">
        <f t="shared" si="1"/>
        <v>2.3895474000000001</v>
      </c>
      <c r="O62" s="11">
        <f t="shared" si="2"/>
        <v>1.2062116919934776</v>
      </c>
      <c r="P62" s="11">
        <v>-999</v>
      </c>
      <c r="Q62" s="11">
        <v>-999</v>
      </c>
      <c r="R62" s="11">
        <v>-999</v>
      </c>
      <c r="S62" s="11">
        <v>-999</v>
      </c>
      <c r="T62" s="11" t="s">
        <v>129</v>
      </c>
      <c r="U62" s="11">
        <v>400</v>
      </c>
      <c r="V62" s="11">
        <v>-999</v>
      </c>
      <c r="W62" s="11" t="s">
        <v>130</v>
      </c>
      <c r="X62" s="11">
        <v>0.33117730647917815</v>
      </c>
      <c r="Y62" s="11">
        <v>5.0887185922991697E-3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 t="s">
        <v>131</v>
      </c>
      <c r="AI62" s="11">
        <v>2.4284228433191792E-3</v>
      </c>
      <c r="AJ62" s="11">
        <v>2.0378232631838546E-4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 t="s">
        <v>132</v>
      </c>
      <c r="AT62" s="11">
        <v>-999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</row>
    <row r="63" spans="1:51">
      <c r="A63" s="1" t="s">
        <v>8</v>
      </c>
      <c r="B63" s="1" t="s">
        <v>146</v>
      </c>
      <c r="C63" s="1">
        <v>-26.067914999999999</v>
      </c>
      <c r="D63" s="1">
        <v>-113.990295</v>
      </c>
      <c r="E63" s="1" t="s">
        <v>137</v>
      </c>
      <c r="F63" s="1" t="s">
        <v>147</v>
      </c>
      <c r="G63" s="1" t="s">
        <v>128</v>
      </c>
      <c r="H63" s="1">
        <v>321</v>
      </c>
      <c r="I63" s="1">
        <v>-999</v>
      </c>
      <c r="J63" s="1">
        <v>495</v>
      </c>
      <c r="K63" s="1">
        <v>-999</v>
      </c>
      <c r="L63" s="1">
        <v>7.1360000000000001</v>
      </c>
      <c r="M63" s="1">
        <v>34.339799999999997</v>
      </c>
      <c r="N63" s="1">
        <f t="shared" si="1"/>
        <v>2.38410828</v>
      </c>
      <c r="O63" s="1">
        <f t="shared" si="2"/>
        <v>1.2034660966819319</v>
      </c>
      <c r="P63" s="1">
        <f t="shared" ref="P63:P64" si="7">R63+X63+AI63</f>
        <v>2.0137492295861854</v>
      </c>
      <c r="Q63" s="1">
        <f t="shared" ref="Q63:Q64" si="8">P63*SQRT((S63/R63)^2+(Y63/X63)^2+(AJ63/AI63)^2)</f>
        <v>0.26353108938185543</v>
      </c>
      <c r="R63" s="1">
        <v>1.7562329916885293</v>
      </c>
      <c r="S63" s="1">
        <v>0.12804242110932723</v>
      </c>
      <c r="T63" s="1" t="s">
        <v>129</v>
      </c>
      <c r="U63" s="1">
        <v>495</v>
      </c>
      <c r="V63" s="1">
        <v>-999</v>
      </c>
      <c r="W63" s="1" t="s">
        <v>130</v>
      </c>
      <c r="X63" s="1">
        <v>0.2556553450683875</v>
      </c>
      <c r="Y63" s="1">
        <v>3.0566805876785313E-3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 t="s">
        <v>131</v>
      </c>
      <c r="AI63" s="1">
        <v>1.8608928292683281E-3</v>
      </c>
      <c r="AJ63" s="1">
        <v>2.0100603728786376E-4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132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>
      <c r="A64" s="1" t="s">
        <v>8</v>
      </c>
      <c r="B64" s="1" t="s">
        <v>146</v>
      </c>
      <c r="C64" s="1">
        <v>-26.067914999999999</v>
      </c>
      <c r="D64" s="1">
        <v>-113.990295</v>
      </c>
      <c r="E64" s="1" t="s">
        <v>137</v>
      </c>
      <c r="F64" s="1" t="s">
        <v>147</v>
      </c>
      <c r="G64" s="1" t="s">
        <v>128</v>
      </c>
      <c r="H64" s="1">
        <v>321</v>
      </c>
      <c r="I64" s="1">
        <v>-999</v>
      </c>
      <c r="J64" s="1">
        <v>1495</v>
      </c>
      <c r="K64" s="1">
        <v>-999</v>
      </c>
      <c r="L64" s="1">
        <v>2.6116000000000001</v>
      </c>
      <c r="M64" s="1">
        <v>34.571800000000003</v>
      </c>
      <c r="N64" s="1">
        <f t="shared" si="1"/>
        <v>2.4023434800000003</v>
      </c>
      <c r="O64" s="1">
        <f t="shared" si="2"/>
        <v>1.2126709826975179</v>
      </c>
      <c r="P64" s="1">
        <f t="shared" si="7"/>
        <v>2.0595034947985833</v>
      </c>
      <c r="Q64" s="1">
        <f t="shared" si="8"/>
        <v>0.2161771795162882</v>
      </c>
      <c r="R64" s="1">
        <v>1.8446434659719924</v>
      </c>
      <c r="S64" s="1">
        <v>0.13361359916849663</v>
      </c>
      <c r="T64" s="1" t="s">
        <v>129</v>
      </c>
      <c r="U64" s="1">
        <v>1495</v>
      </c>
      <c r="V64" s="1">
        <v>-999</v>
      </c>
      <c r="W64" s="1" t="s">
        <v>130</v>
      </c>
      <c r="X64" s="1">
        <v>0.21356440727060544</v>
      </c>
      <c r="Y64" s="1">
        <v>1.3031080500521847E-2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131</v>
      </c>
      <c r="AI64" s="1">
        <v>1.2956215559857781E-3</v>
      </c>
      <c r="AJ64" s="1">
        <v>5.863493200755465E-5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132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1" t="s">
        <v>8</v>
      </c>
      <c r="B65" s="11" t="s">
        <v>148</v>
      </c>
      <c r="C65" s="11">
        <v>-31.817419000000001</v>
      </c>
      <c r="D65" s="11">
        <v>-91.467827</v>
      </c>
      <c r="E65" s="11" t="s">
        <v>137</v>
      </c>
      <c r="F65" s="11" t="s">
        <v>149</v>
      </c>
      <c r="G65" s="11" t="s">
        <v>128</v>
      </c>
      <c r="H65" s="11">
        <v>331</v>
      </c>
      <c r="I65" s="11">
        <v>-999</v>
      </c>
      <c r="J65" s="11">
        <v>0</v>
      </c>
      <c r="K65" s="11">
        <v>-999</v>
      </c>
      <c r="L65" s="11">
        <v>18.108599999999999</v>
      </c>
      <c r="M65" s="11">
        <v>34.702199999999998</v>
      </c>
      <c r="N65" s="11">
        <f t="shared" si="1"/>
        <v>2.4125929199999998</v>
      </c>
      <c r="O65" s="11">
        <f t="shared" si="2"/>
        <v>1.2178447634580023</v>
      </c>
      <c r="P65" s="11">
        <v>-999</v>
      </c>
      <c r="Q65" s="11">
        <v>-999</v>
      </c>
      <c r="R65" s="11">
        <v>-999</v>
      </c>
      <c r="S65" s="11">
        <v>-999</v>
      </c>
      <c r="T65" s="11" t="s">
        <v>129</v>
      </c>
      <c r="U65" s="11">
        <v>0</v>
      </c>
      <c r="V65" s="11">
        <v>-999</v>
      </c>
      <c r="W65" s="11" t="s">
        <v>130</v>
      </c>
      <c r="X65" s="11">
        <v>0.6091667660211898</v>
      </c>
      <c r="Y65" s="11">
        <v>1.0275331657106545E-2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 t="s">
        <v>131</v>
      </c>
      <c r="AI65" s="11">
        <v>8.4097377340873903E-3</v>
      </c>
      <c r="AJ65" s="11">
        <v>5.8458658029980333E-4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132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>
      <c r="A66" s="11" t="s">
        <v>8</v>
      </c>
      <c r="B66" s="11" t="s">
        <v>148</v>
      </c>
      <c r="C66" s="11">
        <v>-31.817419000000001</v>
      </c>
      <c r="D66" s="11">
        <v>-91.467827</v>
      </c>
      <c r="E66" s="11" t="s">
        <v>137</v>
      </c>
      <c r="F66" s="11" t="s">
        <v>149</v>
      </c>
      <c r="G66" s="11" t="s">
        <v>128</v>
      </c>
      <c r="H66" s="11">
        <v>331</v>
      </c>
      <c r="I66" s="11">
        <v>-999</v>
      </c>
      <c r="J66" s="11">
        <v>20</v>
      </c>
      <c r="K66" s="11">
        <v>-999</v>
      </c>
      <c r="L66" s="11">
        <v>18.104199999999999</v>
      </c>
      <c r="M66" s="11">
        <v>34.7014</v>
      </c>
      <c r="N66" s="11">
        <f t="shared" si="1"/>
        <v>2.41253004</v>
      </c>
      <c r="O66" s="11">
        <f t="shared" si="2"/>
        <v>1.2178130224717416</v>
      </c>
      <c r="P66" s="11">
        <v>-999</v>
      </c>
      <c r="Q66" s="11">
        <v>-999</v>
      </c>
      <c r="R66" s="11">
        <v>-999</v>
      </c>
      <c r="S66" s="11">
        <v>-999</v>
      </c>
      <c r="T66" s="11" t="s">
        <v>129</v>
      </c>
      <c r="U66" s="11">
        <v>20</v>
      </c>
      <c r="V66" s="11">
        <v>-999</v>
      </c>
      <c r="W66" s="11" t="s">
        <v>130</v>
      </c>
      <c r="X66" s="11">
        <v>0.58855852820770149</v>
      </c>
      <c r="Y66" s="11">
        <v>1.1004420942640555E-2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 t="s">
        <v>131</v>
      </c>
      <c r="AI66" s="11">
        <v>9.5346537704105953E-3</v>
      </c>
      <c r="AJ66" s="11">
        <v>4.3769812450283348E-4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132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>
      <c r="A67" s="11" t="s">
        <v>8</v>
      </c>
      <c r="B67" s="11" t="s">
        <v>148</v>
      </c>
      <c r="C67" s="11">
        <v>-31.817419000000001</v>
      </c>
      <c r="D67" s="11">
        <v>-91.467827</v>
      </c>
      <c r="E67" s="11" t="s">
        <v>137</v>
      </c>
      <c r="F67" s="11" t="s">
        <v>149</v>
      </c>
      <c r="G67" s="11" t="s">
        <v>128</v>
      </c>
      <c r="H67" s="11">
        <v>331</v>
      </c>
      <c r="I67" s="11">
        <v>-999</v>
      </c>
      <c r="J67" s="11">
        <v>60</v>
      </c>
      <c r="K67" s="11">
        <v>-999</v>
      </c>
      <c r="L67" s="11">
        <v>16.674600000000002</v>
      </c>
      <c r="M67" s="11">
        <v>34.695700000000002</v>
      </c>
      <c r="N67" s="11">
        <f t="shared" ref="N67:N130" si="9">M67*0.0786-0.315</f>
        <v>2.4120820200000002</v>
      </c>
      <c r="O67" s="11">
        <f t="shared" ref="O67:O130" si="10">N67*SQRT((0.00446/0.0786)^2+(0.158/0.315)^2)</f>
        <v>1.2175868679446347</v>
      </c>
      <c r="P67" s="11">
        <v>-999</v>
      </c>
      <c r="Q67" s="11">
        <v>-999</v>
      </c>
      <c r="R67" s="11">
        <v>-999</v>
      </c>
      <c r="S67" s="11">
        <v>-999</v>
      </c>
      <c r="T67" s="11" t="s">
        <v>129</v>
      </c>
      <c r="U67" s="11">
        <v>60</v>
      </c>
      <c r="V67" s="11">
        <v>-999</v>
      </c>
      <c r="W67" s="11" t="s">
        <v>130</v>
      </c>
      <c r="X67" s="11">
        <v>0.61358154850619229</v>
      </c>
      <c r="Y67" s="11">
        <v>6.0597621085010326E-3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 t="s">
        <v>131</v>
      </c>
      <c r="AI67" s="11">
        <v>3.1771439472945667E-2</v>
      </c>
      <c r="AJ67" s="11">
        <v>1.3338199010074958E-3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132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 t="s">
        <v>8</v>
      </c>
      <c r="B68" s="11" t="s">
        <v>148</v>
      </c>
      <c r="C68" s="11">
        <v>-31.817419000000001</v>
      </c>
      <c r="D68" s="11">
        <v>-91.467827</v>
      </c>
      <c r="E68" s="11" t="s">
        <v>137</v>
      </c>
      <c r="F68" s="11" t="s">
        <v>149</v>
      </c>
      <c r="G68" s="11" t="s">
        <v>128</v>
      </c>
      <c r="H68" s="11">
        <v>331</v>
      </c>
      <c r="I68" s="11">
        <v>-999</v>
      </c>
      <c r="J68" s="11">
        <v>100</v>
      </c>
      <c r="K68" s="11">
        <v>-999</v>
      </c>
      <c r="L68" s="11">
        <v>16.078600000000002</v>
      </c>
      <c r="M68" s="11">
        <v>34.620399999999997</v>
      </c>
      <c r="N68" s="11">
        <f t="shared" si="9"/>
        <v>2.4061634399999998</v>
      </c>
      <c r="O68" s="11">
        <f t="shared" si="10"/>
        <v>1.2145992476128518</v>
      </c>
      <c r="P68" s="11">
        <v>-999</v>
      </c>
      <c r="Q68" s="11">
        <v>-999</v>
      </c>
      <c r="R68" s="11">
        <v>-999</v>
      </c>
      <c r="S68" s="11">
        <v>-999</v>
      </c>
      <c r="T68" s="11" t="s">
        <v>129</v>
      </c>
      <c r="U68" s="11">
        <v>100</v>
      </c>
      <c r="V68" s="11">
        <v>-999</v>
      </c>
      <c r="W68" s="11" t="s">
        <v>130</v>
      </c>
      <c r="X68" s="11">
        <v>0.62777937254053617</v>
      </c>
      <c r="Y68" s="11">
        <v>1.8616849293654612E-2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 t="s">
        <v>131</v>
      </c>
      <c r="AI68" s="11">
        <v>2.6779032352468857E-2</v>
      </c>
      <c r="AJ68" s="11">
        <v>6.8764832469789391E-4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132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1" t="s">
        <v>8</v>
      </c>
      <c r="B69" s="11" t="s">
        <v>148</v>
      </c>
      <c r="C69" s="11">
        <v>-31.817419000000001</v>
      </c>
      <c r="D69" s="11">
        <v>-91.467827</v>
      </c>
      <c r="E69" s="11" t="s">
        <v>137</v>
      </c>
      <c r="F69" s="11" t="s">
        <v>149</v>
      </c>
      <c r="G69" s="11" t="s">
        <v>128</v>
      </c>
      <c r="H69" s="11">
        <v>331</v>
      </c>
      <c r="I69" s="11">
        <v>-999</v>
      </c>
      <c r="J69" s="11">
        <v>150</v>
      </c>
      <c r="K69" s="11">
        <v>-999</v>
      </c>
      <c r="L69" s="11">
        <v>15.766500000000001</v>
      </c>
      <c r="M69" s="11">
        <v>34.574800000000003</v>
      </c>
      <c r="N69" s="11">
        <f t="shared" si="9"/>
        <v>2.4025792800000003</v>
      </c>
      <c r="O69" s="11">
        <f t="shared" si="10"/>
        <v>1.2127900113959955</v>
      </c>
      <c r="P69" s="11">
        <v>-999</v>
      </c>
      <c r="Q69" s="11">
        <v>-999</v>
      </c>
      <c r="R69" s="11">
        <v>-999</v>
      </c>
      <c r="S69" s="11">
        <v>-999</v>
      </c>
      <c r="T69" s="11" t="s">
        <v>129</v>
      </c>
      <c r="U69" s="11">
        <v>150</v>
      </c>
      <c r="V69" s="11">
        <v>-999</v>
      </c>
      <c r="W69" s="11" t="s">
        <v>130</v>
      </c>
      <c r="X69" s="11">
        <v>0.76954778295175574</v>
      </c>
      <c r="Y69" s="11">
        <v>8.9848192129276579E-3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 t="s">
        <v>131</v>
      </c>
      <c r="AI69" s="11">
        <v>1.9179902236198271E-2</v>
      </c>
      <c r="AJ69" s="11">
        <v>3.6037147989699254E-4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132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>
      <c r="A70" s="1" t="s">
        <v>8</v>
      </c>
      <c r="B70" s="1" t="s">
        <v>150</v>
      </c>
      <c r="C70" s="1">
        <v>-31.824639999999999</v>
      </c>
      <c r="D70" s="1">
        <v>-91.458420000000004</v>
      </c>
      <c r="E70" s="1" t="s">
        <v>137</v>
      </c>
      <c r="F70" s="1" t="s">
        <v>149</v>
      </c>
      <c r="G70" s="1" t="s">
        <v>128</v>
      </c>
      <c r="H70" s="1">
        <v>331</v>
      </c>
      <c r="I70" s="1">
        <v>-999</v>
      </c>
      <c r="J70" s="1">
        <v>40</v>
      </c>
      <c r="K70" s="1">
        <v>-999</v>
      </c>
      <c r="L70" s="1">
        <v>17.0274</v>
      </c>
      <c r="M70" s="1">
        <v>34.658799999999999</v>
      </c>
      <c r="N70" s="1">
        <f t="shared" si="9"/>
        <v>2.4091816800000001</v>
      </c>
      <c r="O70" s="1">
        <f t="shared" si="10"/>
        <v>1.2161228149533625</v>
      </c>
      <c r="P70" s="1">
        <v>-999</v>
      </c>
      <c r="Q70" s="1">
        <v>-999</v>
      </c>
      <c r="R70" s="1">
        <v>-999</v>
      </c>
      <c r="S70" s="1">
        <v>-999</v>
      </c>
      <c r="T70" s="1" t="s">
        <v>129</v>
      </c>
      <c r="U70" s="1">
        <v>40</v>
      </c>
      <c r="V70" s="1">
        <v>-999</v>
      </c>
      <c r="W70" s="1" t="s">
        <v>130</v>
      </c>
      <c r="X70" s="1">
        <v>0.6426699236213429</v>
      </c>
      <c r="Y70" s="1">
        <v>4.3973423751161572E-3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131</v>
      </c>
      <c r="AI70" s="1">
        <v>2.5644220419659445E-2</v>
      </c>
      <c r="AJ70" s="1">
        <v>1.274270882785277E-3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132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 t="s">
        <v>8</v>
      </c>
      <c r="B71" s="1" t="s">
        <v>150</v>
      </c>
      <c r="C71" s="1">
        <v>-31.824639999999999</v>
      </c>
      <c r="D71" s="1">
        <v>-91.458420000000004</v>
      </c>
      <c r="E71" s="1" t="s">
        <v>137</v>
      </c>
      <c r="F71" s="1" t="s">
        <v>149</v>
      </c>
      <c r="G71" s="1" t="s">
        <v>128</v>
      </c>
      <c r="H71" s="1">
        <v>331</v>
      </c>
      <c r="I71" s="1">
        <v>-999</v>
      </c>
      <c r="J71" s="1">
        <v>80</v>
      </c>
      <c r="K71" s="1">
        <v>-999</v>
      </c>
      <c r="L71" s="1">
        <v>16.219200000000001</v>
      </c>
      <c r="M71" s="1">
        <v>34.636000000000003</v>
      </c>
      <c r="N71" s="1">
        <f t="shared" si="9"/>
        <v>2.4073896000000006</v>
      </c>
      <c r="O71" s="1">
        <f t="shared" si="10"/>
        <v>1.2152181968449345</v>
      </c>
      <c r="P71" s="1">
        <v>-999</v>
      </c>
      <c r="Q71" s="1">
        <v>-999</v>
      </c>
      <c r="R71" s="1">
        <v>-999</v>
      </c>
      <c r="S71" s="1">
        <v>-999</v>
      </c>
      <c r="T71" s="1" t="s">
        <v>129</v>
      </c>
      <c r="U71" s="1">
        <v>80</v>
      </c>
      <c r="V71" s="1">
        <v>-999</v>
      </c>
      <c r="W71" s="1" t="s">
        <v>130</v>
      </c>
      <c r="X71" s="1">
        <v>0.67248552844306897</v>
      </c>
      <c r="Y71" s="1">
        <v>4.6296523995844972E-3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131</v>
      </c>
      <c r="AI71" s="1">
        <v>2.4386400188652253E-2</v>
      </c>
      <c r="AJ71" s="1">
        <v>1.173338819671847E-3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132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8</v>
      </c>
      <c r="B72" s="1" t="s">
        <v>150</v>
      </c>
      <c r="C72" s="1">
        <v>-31.824639999999999</v>
      </c>
      <c r="D72" s="1">
        <v>-91.458420000000004</v>
      </c>
      <c r="E72" s="1" t="s">
        <v>137</v>
      </c>
      <c r="F72" s="1" t="s">
        <v>149</v>
      </c>
      <c r="G72" s="1" t="s">
        <v>128</v>
      </c>
      <c r="H72" s="1">
        <v>331</v>
      </c>
      <c r="I72" s="1">
        <v>-999</v>
      </c>
      <c r="J72" s="1">
        <v>125</v>
      </c>
      <c r="K72" s="1">
        <v>-999</v>
      </c>
      <c r="L72" s="1">
        <v>15.810600000000001</v>
      </c>
      <c r="M72" s="1">
        <v>34.577199999999998</v>
      </c>
      <c r="N72" s="1">
        <f t="shared" si="9"/>
        <v>2.4027679200000001</v>
      </c>
      <c r="O72" s="1">
        <f t="shared" si="10"/>
        <v>1.2128852343547771</v>
      </c>
      <c r="P72" s="1">
        <v>-999</v>
      </c>
      <c r="Q72" s="1">
        <v>-999</v>
      </c>
      <c r="R72" s="1">
        <v>-999</v>
      </c>
      <c r="S72" s="1">
        <v>-999</v>
      </c>
      <c r="T72" s="1" t="s">
        <v>129</v>
      </c>
      <c r="U72" s="1">
        <v>125</v>
      </c>
      <c r="V72" s="1">
        <v>-999</v>
      </c>
      <c r="W72" s="1" t="s">
        <v>130</v>
      </c>
      <c r="X72" s="1">
        <v>0.78434926129646021</v>
      </c>
      <c r="Y72" s="1">
        <v>2.3312938984294016E-2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 t="s">
        <v>131</v>
      </c>
      <c r="AI72" s="1">
        <v>4.7150744569598405E-2</v>
      </c>
      <c r="AJ72" s="1">
        <v>9.3152950509803225E-4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132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8</v>
      </c>
      <c r="B73" s="1" t="s">
        <v>150</v>
      </c>
      <c r="C73" s="1">
        <v>-31.824639999999999</v>
      </c>
      <c r="D73" s="1">
        <v>-91.458420000000004</v>
      </c>
      <c r="E73" s="1" t="s">
        <v>137</v>
      </c>
      <c r="F73" s="1" t="s">
        <v>149</v>
      </c>
      <c r="G73" s="1" t="s">
        <v>128</v>
      </c>
      <c r="H73" s="1">
        <v>331</v>
      </c>
      <c r="I73" s="1">
        <v>-999</v>
      </c>
      <c r="J73" s="1">
        <v>200</v>
      </c>
      <c r="K73" s="1">
        <v>-999</v>
      </c>
      <c r="L73" s="1">
        <v>13.7478</v>
      </c>
      <c r="M73" s="1">
        <v>34.340600000000002</v>
      </c>
      <c r="N73" s="1">
        <f t="shared" si="9"/>
        <v>2.3841711600000002</v>
      </c>
      <c r="O73" s="1">
        <f t="shared" si="10"/>
        <v>1.2034978376681928</v>
      </c>
      <c r="P73" s="1">
        <v>-999</v>
      </c>
      <c r="Q73" s="1">
        <v>-999</v>
      </c>
      <c r="R73" s="1">
        <v>-999</v>
      </c>
      <c r="S73" s="1">
        <v>-999</v>
      </c>
      <c r="T73" s="1" t="s">
        <v>129</v>
      </c>
      <c r="U73" s="1">
        <v>200</v>
      </c>
      <c r="V73" s="1">
        <v>-999</v>
      </c>
      <c r="W73" s="1" t="s">
        <v>130</v>
      </c>
      <c r="X73" s="1">
        <v>0.59107296321302771</v>
      </c>
      <c r="Y73" s="1">
        <v>4.1523010670838677E-3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131</v>
      </c>
      <c r="AI73" s="1">
        <v>1.6300849243163534E-2</v>
      </c>
      <c r="AJ73" s="1">
        <v>1.3379756587041922E-3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132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8</v>
      </c>
      <c r="B74" s="1" t="s">
        <v>150</v>
      </c>
      <c r="C74" s="1">
        <v>-31.824639999999999</v>
      </c>
      <c r="D74" s="1">
        <v>-91.458420000000004</v>
      </c>
      <c r="E74" s="1" t="s">
        <v>137</v>
      </c>
      <c r="F74" s="1" t="s">
        <v>149</v>
      </c>
      <c r="G74" s="1" t="s">
        <v>128</v>
      </c>
      <c r="H74" s="1">
        <v>331</v>
      </c>
      <c r="I74" s="1">
        <v>-999</v>
      </c>
      <c r="J74" s="1">
        <v>300</v>
      </c>
      <c r="K74" s="1">
        <v>-999</v>
      </c>
      <c r="L74" s="1">
        <v>9.6690000000000005</v>
      </c>
      <c r="M74" s="1">
        <v>34.205300000000001</v>
      </c>
      <c r="N74" s="1">
        <f t="shared" si="9"/>
        <v>2.3735365800000001</v>
      </c>
      <c r="O74" s="1">
        <f t="shared" si="10"/>
        <v>1.1981296433668618</v>
      </c>
      <c r="P74" s="1">
        <v>-999</v>
      </c>
      <c r="Q74" s="1">
        <v>-999</v>
      </c>
      <c r="R74" s="1">
        <v>-999</v>
      </c>
      <c r="S74" s="1">
        <v>-999</v>
      </c>
      <c r="T74" s="1" t="s">
        <v>129</v>
      </c>
      <c r="U74" s="1">
        <v>300</v>
      </c>
      <c r="V74" s="1">
        <v>-999</v>
      </c>
      <c r="W74" s="1" t="s">
        <v>130</v>
      </c>
      <c r="X74" s="1">
        <v>0.47307406439176564</v>
      </c>
      <c r="Y74" s="1">
        <v>6.7060439034025672E-3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131</v>
      </c>
      <c r="AI74" s="1">
        <v>6.6936961812730008E-3</v>
      </c>
      <c r="AJ74" s="1">
        <v>1.6004708927168929E-3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132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8</v>
      </c>
      <c r="B75" s="1" t="s">
        <v>150</v>
      </c>
      <c r="C75" s="1">
        <v>-31.851748000000001</v>
      </c>
      <c r="D75" s="1">
        <v>-91.441078000000005</v>
      </c>
      <c r="E75" s="1" t="s">
        <v>137</v>
      </c>
      <c r="F75" s="1" t="s">
        <v>149</v>
      </c>
      <c r="G75" s="1" t="s">
        <v>128</v>
      </c>
      <c r="H75" s="1">
        <v>331</v>
      </c>
      <c r="I75" s="1">
        <v>-999</v>
      </c>
      <c r="J75" s="1">
        <v>175</v>
      </c>
      <c r="K75" s="1">
        <v>-999</v>
      </c>
      <c r="L75" s="1">
        <v>15.059100000000001</v>
      </c>
      <c r="M75" s="1">
        <v>34.420200000000001</v>
      </c>
      <c r="N75" s="1">
        <f t="shared" si="9"/>
        <v>2.3904277200000004</v>
      </c>
      <c r="O75" s="1">
        <f t="shared" si="10"/>
        <v>1.2066560658011265</v>
      </c>
      <c r="P75" s="1">
        <v>-999</v>
      </c>
      <c r="Q75" s="1">
        <v>-999</v>
      </c>
      <c r="R75" s="1">
        <v>-999</v>
      </c>
      <c r="S75" s="1">
        <v>-999</v>
      </c>
      <c r="T75" s="1" t="s">
        <v>129</v>
      </c>
      <c r="U75" s="1">
        <v>175</v>
      </c>
      <c r="V75" s="1">
        <v>-999</v>
      </c>
      <c r="W75" s="1" t="s">
        <v>130</v>
      </c>
      <c r="X75" s="1">
        <v>0.47666753686539848</v>
      </c>
      <c r="Y75" s="1">
        <v>1.7237908284748468E-2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131</v>
      </c>
      <c r="AI75" s="1">
        <v>2.2854219542106077E-2</v>
      </c>
      <c r="AJ75" s="1">
        <v>1.6615538418413994E-3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132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8</v>
      </c>
      <c r="B76" s="1" t="s">
        <v>150</v>
      </c>
      <c r="C76" s="1">
        <v>-31.851748000000001</v>
      </c>
      <c r="D76" s="1">
        <v>-91.441078000000005</v>
      </c>
      <c r="E76" s="1" t="s">
        <v>137</v>
      </c>
      <c r="F76" s="1" t="s">
        <v>149</v>
      </c>
      <c r="G76" s="1" t="s">
        <v>128</v>
      </c>
      <c r="H76" s="1">
        <v>331</v>
      </c>
      <c r="I76" s="1">
        <v>-999</v>
      </c>
      <c r="J76" s="1">
        <v>225</v>
      </c>
      <c r="K76" s="1">
        <v>-999</v>
      </c>
      <c r="L76" s="1">
        <v>12.9754</v>
      </c>
      <c r="M76" s="1">
        <v>34.283099999999997</v>
      </c>
      <c r="N76" s="1">
        <f t="shared" si="9"/>
        <v>2.3796516599999999</v>
      </c>
      <c r="O76" s="1">
        <f t="shared" si="10"/>
        <v>1.2012164542807091</v>
      </c>
      <c r="P76" s="1">
        <v>-999</v>
      </c>
      <c r="Q76" s="1">
        <v>-999</v>
      </c>
      <c r="R76" s="1">
        <v>-999</v>
      </c>
      <c r="S76" s="1">
        <v>-999</v>
      </c>
      <c r="T76" s="1" t="s">
        <v>129</v>
      </c>
      <c r="U76" s="1">
        <v>225</v>
      </c>
      <c r="V76" s="1">
        <v>-999</v>
      </c>
      <c r="W76" s="1" t="s">
        <v>130</v>
      </c>
      <c r="X76" s="1">
        <v>0.36930903953107741</v>
      </c>
      <c r="Y76" s="1">
        <v>6.0182756195874621E-3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131</v>
      </c>
      <c r="AI76" s="1">
        <v>1.3180815108432222E-2</v>
      </c>
      <c r="AJ76" s="1">
        <v>8.4773905278927395E-4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132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8</v>
      </c>
      <c r="B77" s="1" t="s">
        <v>150</v>
      </c>
      <c r="C77" s="1">
        <v>-31.851748000000001</v>
      </c>
      <c r="D77" s="1">
        <v>-91.441078000000005</v>
      </c>
      <c r="E77" s="1" t="s">
        <v>137</v>
      </c>
      <c r="F77" s="1" t="s">
        <v>149</v>
      </c>
      <c r="G77" s="1" t="s">
        <v>128</v>
      </c>
      <c r="H77" s="1">
        <v>331</v>
      </c>
      <c r="I77" s="1">
        <v>-999</v>
      </c>
      <c r="J77" s="1">
        <v>250</v>
      </c>
      <c r="K77" s="1">
        <v>-999</v>
      </c>
      <c r="L77" s="1">
        <v>12.126099999999999</v>
      </c>
      <c r="M77" s="1">
        <v>34.302799999999998</v>
      </c>
      <c r="N77" s="1">
        <f t="shared" si="9"/>
        <v>2.3812000800000002</v>
      </c>
      <c r="O77" s="1">
        <f t="shared" si="10"/>
        <v>1.2019980760673774</v>
      </c>
      <c r="P77" s="1">
        <v>-999</v>
      </c>
      <c r="Q77" s="1">
        <v>-999</v>
      </c>
      <c r="R77" s="1">
        <v>-999</v>
      </c>
      <c r="S77" s="1">
        <v>-999</v>
      </c>
      <c r="T77" s="1" t="s">
        <v>129</v>
      </c>
      <c r="U77" s="1">
        <v>250</v>
      </c>
      <c r="V77" s="1">
        <v>-999</v>
      </c>
      <c r="W77" s="1" t="s">
        <v>130</v>
      </c>
      <c r="X77" s="1">
        <v>0.59480100356316279</v>
      </c>
      <c r="Y77" s="1">
        <v>5.1666677242728854E-3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131</v>
      </c>
      <c r="AI77" s="1">
        <v>1.4169458292004118E-2</v>
      </c>
      <c r="AJ77" s="1">
        <v>1.1777917983807151E-3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132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 t="s">
        <v>8</v>
      </c>
      <c r="B78" s="1" t="s">
        <v>150</v>
      </c>
      <c r="C78" s="1">
        <v>-31.851748000000001</v>
      </c>
      <c r="D78" s="1">
        <v>-91.441078000000005</v>
      </c>
      <c r="E78" s="1" t="s">
        <v>137</v>
      </c>
      <c r="F78" s="1" t="s">
        <v>149</v>
      </c>
      <c r="G78" s="1" t="s">
        <v>128</v>
      </c>
      <c r="H78" s="1">
        <v>331</v>
      </c>
      <c r="I78" s="1">
        <v>-999</v>
      </c>
      <c r="J78" s="1">
        <v>275</v>
      </c>
      <c r="K78" s="1">
        <v>-999</v>
      </c>
      <c r="L78" s="1">
        <v>10.793900000000001</v>
      </c>
      <c r="M78" s="1">
        <v>34.215600000000002</v>
      </c>
      <c r="N78" s="1">
        <f t="shared" si="9"/>
        <v>2.3743461600000004</v>
      </c>
      <c r="O78" s="1">
        <f t="shared" si="10"/>
        <v>1.1985383085649677</v>
      </c>
      <c r="P78" s="1">
        <v>-999</v>
      </c>
      <c r="Q78" s="1">
        <v>-999</v>
      </c>
      <c r="R78" s="1">
        <v>-999</v>
      </c>
      <c r="S78" s="1">
        <v>-999</v>
      </c>
      <c r="T78" s="1" t="s">
        <v>129</v>
      </c>
      <c r="U78" s="1">
        <v>275</v>
      </c>
      <c r="V78" s="1">
        <v>-999</v>
      </c>
      <c r="W78" s="1" t="s">
        <v>130</v>
      </c>
      <c r="X78" s="1">
        <v>0.52524970341964816</v>
      </c>
      <c r="Y78" s="1">
        <v>2.3270288096484001E-2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131</v>
      </c>
      <c r="AI78" s="1">
        <v>1.2827083772127776E-2</v>
      </c>
      <c r="AJ78" s="1">
        <v>3.2178761844136038E-4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132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 t="s">
        <v>8</v>
      </c>
      <c r="B79" s="1" t="s">
        <v>150</v>
      </c>
      <c r="C79" s="1">
        <v>-31.851748000000001</v>
      </c>
      <c r="D79" s="1">
        <v>-91.441078000000005</v>
      </c>
      <c r="E79" s="1" t="s">
        <v>137</v>
      </c>
      <c r="F79" s="1" t="s">
        <v>149</v>
      </c>
      <c r="G79" s="1" t="s">
        <v>128</v>
      </c>
      <c r="H79" s="1">
        <v>331</v>
      </c>
      <c r="I79" s="1">
        <v>-999</v>
      </c>
      <c r="J79" s="1">
        <v>350</v>
      </c>
      <c r="K79" s="1">
        <v>-999</v>
      </c>
      <c r="L79" s="1">
        <v>8.5115999999999996</v>
      </c>
      <c r="M79" s="1">
        <v>34.260599999999997</v>
      </c>
      <c r="N79" s="1">
        <f t="shared" si="9"/>
        <v>2.3778831600000001</v>
      </c>
      <c r="O79" s="1">
        <f t="shared" si="10"/>
        <v>1.2003237390421286</v>
      </c>
      <c r="P79" s="1">
        <v>-999</v>
      </c>
      <c r="Q79" s="1">
        <v>-999</v>
      </c>
      <c r="R79" s="1">
        <v>-999</v>
      </c>
      <c r="S79" s="1">
        <v>-999</v>
      </c>
      <c r="T79" s="1" t="s">
        <v>129</v>
      </c>
      <c r="U79" s="1">
        <v>350</v>
      </c>
      <c r="V79" s="1">
        <v>-999</v>
      </c>
      <c r="W79" s="1" t="s">
        <v>130</v>
      </c>
      <c r="X79" s="1">
        <v>0.42141265602871036</v>
      </c>
      <c r="Y79" s="1">
        <v>2.865952964411957E-2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131</v>
      </c>
      <c r="AI79" s="1">
        <v>7.2649574612394163E-3</v>
      </c>
      <c r="AJ79" s="1">
        <v>1.2820513937568147E-3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132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1" t="s">
        <v>8</v>
      </c>
      <c r="B80" s="11" t="s">
        <v>151</v>
      </c>
      <c r="C80" s="11">
        <v>-31.868756999999999</v>
      </c>
      <c r="D80" s="11">
        <v>-91.414535999999998</v>
      </c>
      <c r="E80" s="11" t="s">
        <v>137</v>
      </c>
      <c r="F80" s="11" t="s">
        <v>133</v>
      </c>
      <c r="G80" s="11" t="s">
        <v>128</v>
      </c>
      <c r="H80" s="11">
        <v>333</v>
      </c>
      <c r="I80" s="11">
        <v>-999</v>
      </c>
      <c r="J80" s="11">
        <v>0</v>
      </c>
      <c r="K80" s="11">
        <v>-999</v>
      </c>
      <c r="L80" s="11">
        <v>18.0365</v>
      </c>
      <c r="M80" s="11">
        <v>34.683199999999999</v>
      </c>
      <c r="N80" s="11">
        <f t="shared" si="9"/>
        <v>2.4110995200000001</v>
      </c>
      <c r="O80" s="11">
        <f t="shared" si="10"/>
        <v>1.2170909150343121</v>
      </c>
      <c r="P80" s="11">
        <v>-999</v>
      </c>
      <c r="Q80" s="11">
        <v>-999</v>
      </c>
      <c r="R80" s="11">
        <v>-999</v>
      </c>
      <c r="S80" s="11">
        <v>-999</v>
      </c>
      <c r="T80" s="11" t="s">
        <v>129</v>
      </c>
      <c r="U80" s="11">
        <v>0</v>
      </c>
      <c r="V80" s="11">
        <v>-999</v>
      </c>
      <c r="W80" s="11" t="s">
        <v>130</v>
      </c>
      <c r="X80" s="11">
        <v>0.65271963987705617</v>
      </c>
      <c r="Y80" s="11">
        <v>2.9302897463435423E-2</v>
      </c>
      <c r="Z80" s="11">
        <v>-999</v>
      </c>
      <c r="AA80" s="11">
        <v>-999</v>
      </c>
      <c r="AB80" s="11">
        <v>-999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 t="s">
        <v>131</v>
      </c>
      <c r="AI80" s="11">
        <v>4.1243144808737128E-3</v>
      </c>
      <c r="AJ80" s="11">
        <v>6.354090673597176E-4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 t="s">
        <v>132</v>
      </c>
      <c r="AT80" s="11">
        <v>-999</v>
      </c>
      <c r="AU80" s="11">
        <v>-999</v>
      </c>
      <c r="AV80" s="11">
        <v>-999</v>
      </c>
      <c r="AW80" s="11">
        <v>-999</v>
      </c>
      <c r="AX80" s="11">
        <v>-999</v>
      </c>
      <c r="AY80" s="11">
        <v>-999</v>
      </c>
    </row>
    <row r="81" spans="1:51">
      <c r="A81" s="11" t="s">
        <v>8</v>
      </c>
      <c r="B81" s="11" t="s">
        <v>151</v>
      </c>
      <c r="C81" s="11">
        <v>-31.868756999999999</v>
      </c>
      <c r="D81" s="11">
        <v>-91.414535999999998</v>
      </c>
      <c r="E81" s="11" t="s">
        <v>137</v>
      </c>
      <c r="F81" s="11" t="s">
        <v>133</v>
      </c>
      <c r="G81" s="11" t="s">
        <v>128</v>
      </c>
      <c r="H81" s="11">
        <v>333</v>
      </c>
      <c r="I81" s="11">
        <v>-999</v>
      </c>
      <c r="J81" s="11">
        <v>40</v>
      </c>
      <c r="K81" s="11">
        <v>-999</v>
      </c>
      <c r="L81" s="11">
        <v>17.04</v>
      </c>
      <c r="M81" s="11">
        <v>34.621299999999998</v>
      </c>
      <c r="N81" s="11">
        <f t="shared" si="9"/>
        <v>2.4062341800000002</v>
      </c>
      <c r="O81" s="11">
        <f t="shared" si="10"/>
        <v>1.214634956222395</v>
      </c>
      <c r="P81" s="11">
        <v>-999</v>
      </c>
      <c r="Q81" s="11">
        <v>-999</v>
      </c>
      <c r="R81" s="11">
        <v>-999</v>
      </c>
      <c r="S81" s="11">
        <v>-999</v>
      </c>
      <c r="T81" s="11" t="s">
        <v>129</v>
      </c>
      <c r="U81" s="11">
        <v>40</v>
      </c>
      <c r="V81" s="11">
        <v>-999</v>
      </c>
      <c r="W81" s="11" t="s">
        <v>130</v>
      </c>
      <c r="X81" s="11">
        <v>0.70150433482995656</v>
      </c>
      <c r="Y81" s="11">
        <v>6.7476338093191051E-3</v>
      </c>
      <c r="Z81" s="11">
        <v>-999</v>
      </c>
      <c r="AA81" s="11">
        <v>-999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 t="s">
        <v>131</v>
      </c>
      <c r="AI81" s="11">
        <v>1.8785879524788711E-2</v>
      </c>
      <c r="AJ81" s="11">
        <v>1.1366521728194622E-3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 t="s">
        <v>132</v>
      </c>
      <c r="AT81" s="11">
        <v>-999</v>
      </c>
      <c r="AU81" s="11">
        <v>-999</v>
      </c>
      <c r="AV81" s="11">
        <v>-999</v>
      </c>
      <c r="AW81" s="11">
        <v>-999</v>
      </c>
      <c r="AX81" s="11">
        <v>-999</v>
      </c>
      <c r="AY81" s="11">
        <v>-999</v>
      </c>
    </row>
    <row r="82" spans="1:51">
      <c r="A82" s="11" t="s">
        <v>8</v>
      </c>
      <c r="B82" s="11" t="s">
        <v>151</v>
      </c>
      <c r="C82" s="11">
        <v>-31.868756999999999</v>
      </c>
      <c r="D82" s="11">
        <v>-91.414535999999998</v>
      </c>
      <c r="E82" s="11" t="s">
        <v>137</v>
      </c>
      <c r="F82" s="11" t="s">
        <v>133</v>
      </c>
      <c r="G82" s="11" t="s">
        <v>128</v>
      </c>
      <c r="H82" s="11">
        <v>333</v>
      </c>
      <c r="I82" s="11">
        <v>-999</v>
      </c>
      <c r="J82" s="11">
        <v>70</v>
      </c>
      <c r="K82" s="11">
        <v>-999</v>
      </c>
      <c r="L82" s="11">
        <v>16.2102</v>
      </c>
      <c r="M82" s="11">
        <v>34.609000000000002</v>
      </c>
      <c r="N82" s="11">
        <f t="shared" si="9"/>
        <v>2.4052674000000005</v>
      </c>
      <c r="O82" s="11">
        <f t="shared" si="10"/>
        <v>1.2141469385586379</v>
      </c>
      <c r="P82" s="11">
        <v>-999</v>
      </c>
      <c r="Q82" s="11">
        <v>-999</v>
      </c>
      <c r="R82" s="11">
        <v>-999</v>
      </c>
      <c r="S82" s="11">
        <v>-999</v>
      </c>
      <c r="T82" s="11" t="s">
        <v>129</v>
      </c>
      <c r="U82" s="11">
        <v>70</v>
      </c>
      <c r="V82" s="11">
        <v>-999</v>
      </c>
      <c r="W82" s="11" t="s">
        <v>130</v>
      </c>
      <c r="X82" s="11">
        <v>0.70059472257756705</v>
      </c>
      <c r="Y82" s="11">
        <v>1.008757840942745E-2</v>
      </c>
      <c r="Z82" s="11">
        <v>-999</v>
      </c>
      <c r="AA82" s="11">
        <v>-999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 t="s">
        <v>131</v>
      </c>
      <c r="AI82" s="11">
        <v>1.6040993511875504E-2</v>
      </c>
      <c r="AJ82" s="11">
        <v>7.3909285795695516E-4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 t="s">
        <v>132</v>
      </c>
      <c r="AT82" s="11">
        <v>-999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</row>
    <row r="83" spans="1:51">
      <c r="A83" s="11" t="s">
        <v>8</v>
      </c>
      <c r="B83" s="11" t="s">
        <v>151</v>
      </c>
      <c r="C83" s="11">
        <v>-31.868756999999999</v>
      </c>
      <c r="D83" s="11">
        <v>-91.414535999999998</v>
      </c>
      <c r="E83" s="11" t="s">
        <v>137</v>
      </c>
      <c r="F83" s="11" t="s">
        <v>133</v>
      </c>
      <c r="G83" s="11" t="s">
        <v>128</v>
      </c>
      <c r="H83" s="11">
        <v>333</v>
      </c>
      <c r="I83" s="11">
        <v>-999</v>
      </c>
      <c r="J83" s="11">
        <v>100</v>
      </c>
      <c r="K83" s="11">
        <v>-999</v>
      </c>
      <c r="L83" s="11">
        <v>16.040800000000001</v>
      </c>
      <c r="M83" s="11">
        <v>34.619100000000003</v>
      </c>
      <c r="N83" s="11">
        <f t="shared" si="9"/>
        <v>2.4060612600000004</v>
      </c>
      <c r="O83" s="11">
        <f t="shared" si="10"/>
        <v>1.2145476685101784</v>
      </c>
      <c r="P83" s="11">
        <v>-999</v>
      </c>
      <c r="Q83" s="11">
        <v>-999</v>
      </c>
      <c r="R83" s="11">
        <v>-999</v>
      </c>
      <c r="S83" s="11">
        <v>-999</v>
      </c>
      <c r="T83" s="11" t="s">
        <v>129</v>
      </c>
      <c r="U83" s="11">
        <v>100</v>
      </c>
      <c r="V83" s="11">
        <v>-999</v>
      </c>
      <c r="W83" s="11" t="s">
        <v>130</v>
      </c>
      <c r="X83" s="11">
        <v>0.53894638165981257</v>
      </c>
      <c r="Y83" s="11">
        <v>1.1484006273790041E-2</v>
      </c>
      <c r="Z83" s="11">
        <v>-999</v>
      </c>
      <c r="AA83" s="11">
        <v>-999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 t="s">
        <v>131</v>
      </c>
      <c r="AI83" s="11">
        <v>2.120800000959908E-2</v>
      </c>
      <c r="AJ83" s="11">
        <v>7.227889003253718E-4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 t="s">
        <v>132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>
      <c r="A84" s="11" t="s">
        <v>8</v>
      </c>
      <c r="B84" s="11" t="s">
        <v>151</v>
      </c>
      <c r="C84" s="11">
        <v>-31.868756999999999</v>
      </c>
      <c r="D84" s="11">
        <v>-91.414535999999998</v>
      </c>
      <c r="E84" s="11" t="s">
        <v>137</v>
      </c>
      <c r="F84" s="11" t="s">
        <v>133</v>
      </c>
      <c r="G84" s="11" t="s">
        <v>128</v>
      </c>
      <c r="H84" s="11">
        <v>333</v>
      </c>
      <c r="I84" s="11">
        <v>-999</v>
      </c>
      <c r="J84" s="11">
        <v>150</v>
      </c>
      <c r="K84" s="11">
        <v>-999</v>
      </c>
      <c r="L84" s="11">
        <v>15.3847</v>
      </c>
      <c r="M84" s="11">
        <v>34.485999999999997</v>
      </c>
      <c r="N84" s="11">
        <f t="shared" si="9"/>
        <v>2.3955995999999997</v>
      </c>
      <c r="O84" s="11">
        <f t="shared" si="10"/>
        <v>1.209266761921064</v>
      </c>
      <c r="P84" s="11">
        <v>-999</v>
      </c>
      <c r="Q84" s="11">
        <v>-999</v>
      </c>
      <c r="R84" s="11">
        <v>-999</v>
      </c>
      <c r="S84" s="11">
        <v>-999</v>
      </c>
      <c r="T84" s="11" t="s">
        <v>129</v>
      </c>
      <c r="U84" s="11">
        <v>150</v>
      </c>
      <c r="V84" s="11">
        <v>-999</v>
      </c>
      <c r="W84" s="11" t="s">
        <v>130</v>
      </c>
      <c r="X84" s="11">
        <v>0.74658065526337358</v>
      </c>
      <c r="Y84" s="11">
        <v>5.4017153199602463E-3</v>
      </c>
      <c r="Z84" s="11">
        <v>-999</v>
      </c>
      <c r="AA84" s="11">
        <v>-999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 t="s">
        <v>131</v>
      </c>
      <c r="AI84" s="11">
        <v>2.4376599434598918E-2</v>
      </c>
      <c r="AJ84" s="11">
        <v>3.1158264029133888E-3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 t="s">
        <v>132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>
      <c r="A85" s="11" t="s">
        <v>8</v>
      </c>
      <c r="B85" s="11" t="s">
        <v>151</v>
      </c>
      <c r="C85" s="11">
        <v>-31.897124999999999</v>
      </c>
      <c r="D85" s="11">
        <v>-91.410210000000006</v>
      </c>
      <c r="E85" s="11" t="s">
        <v>137</v>
      </c>
      <c r="F85" s="11" t="s">
        <v>135</v>
      </c>
      <c r="G85" s="11" t="s">
        <v>128</v>
      </c>
      <c r="H85" s="11">
        <v>334</v>
      </c>
      <c r="I85" s="11">
        <v>-999</v>
      </c>
      <c r="J85" s="11">
        <v>20</v>
      </c>
      <c r="K85" s="11">
        <v>-999</v>
      </c>
      <c r="L85" s="11">
        <v>18.0487</v>
      </c>
      <c r="M85" s="11">
        <v>34.686599999999999</v>
      </c>
      <c r="N85" s="11">
        <f t="shared" si="9"/>
        <v>2.4113667599999999</v>
      </c>
      <c r="O85" s="11">
        <f t="shared" si="10"/>
        <v>1.2172258142259198</v>
      </c>
      <c r="P85" s="11">
        <v>-999</v>
      </c>
      <c r="Q85" s="11">
        <v>-999</v>
      </c>
      <c r="R85" s="11">
        <v>-999</v>
      </c>
      <c r="S85" s="11">
        <v>-999</v>
      </c>
      <c r="T85" s="11" t="s">
        <v>129</v>
      </c>
      <c r="U85" s="11">
        <v>20</v>
      </c>
      <c r="V85" s="11">
        <v>-999</v>
      </c>
      <c r="W85" s="11" t="s">
        <v>130</v>
      </c>
      <c r="X85" s="11">
        <v>0.45113756718757142</v>
      </c>
      <c r="Y85" s="11">
        <v>6.1685765884183013E-3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 t="s">
        <v>131</v>
      </c>
      <c r="AI85" s="11">
        <v>1.0420391350733724E-2</v>
      </c>
      <c r="AJ85" s="11">
        <v>8.698673581601918E-4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132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>
      <c r="A86" s="11" t="s">
        <v>8</v>
      </c>
      <c r="B86" s="11" t="s">
        <v>151</v>
      </c>
      <c r="C86" s="11">
        <v>-31.897124999999999</v>
      </c>
      <c r="D86" s="11">
        <v>-91.410210000000006</v>
      </c>
      <c r="E86" s="11" t="s">
        <v>137</v>
      </c>
      <c r="F86" s="11" t="s">
        <v>135</v>
      </c>
      <c r="G86" s="11" t="s">
        <v>128</v>
      </c>
      <c r="H86" s="11">
        <v>334</v>
      </c>
      <c r="I86" s="11">
        <v>-999</v>
      </c>
      <c r="J86" s="11">
        <v>60</v>
      </c>
      <c r="K86" s="11">
        <v>-999</v>
      </c>
      <c r="L86" s="11">
        <v>16.532599999999999</v>
      </c>
      <c r="M86" s="11">
        <v>34.663400000000003</v>
      </c>
      <c r="N86" s="11">
        <f t="shared" si="9"/>
        <v>2.4095432400000005</v>
      </c>
      <c r="O86" s="11">
        <f t="shared" si="10"/>
        <v>1.2163053256243614</v>
      </c>
      <c r="P86" s="11">
        <v>-999</v>
      </c>
      <c r="Q86" s="11">
        <v>-999</v>
      </c>
      <c r="R86" s="11">
        <v>-999</v>
      </c>
      <c r="S86" s="11">
        <v>-999</v>
      </c>
      <c r="T86" s="11" t="s">
        <v>129</v>
      </c>
      <c r="U86" s="11">
        <v>60</v>
      </c>
      <c r="V86" s="11">
        <v>-999</v>
      </c>
      <c r="W86" s="11" t="s">
        <v>130</v>
      </c>
      <c r="X86" s="11">
        <v>0.65202870813886671</v>
      </c>
      <c r="Y86" s="11">
        <v>2.3799910721004573E-2</v>
      </c>
      <c r="Z86" s="11">
        <v>-999</v>
      </c>
      <c r="AA86" s="11">
        <v>-999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 t="s">
        <v>131</v>
      </c>
      <c r="AI86" s="11">
        <v>2.465878665431858E-2</v>
      </c>
      <c r="AJ86" s="11">
        <v>1.1346769888117708E-3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132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>
      <c r="A87" s="11" t="s">
        <v>8</v>
      </c>
      <c r="B87" s="11" t="s">
        <v>151</v>
      </c>
      <c r="C87" s="11">
        <v>-31.897124999999999</v>
      </c>
      <c r="D87" s="11">
        <v>-91.410210000000006</v>
      </c>
      <c r="E87" s="11" t="s">
        <v>137</v>
      </c>
      <c r="F87" s="11" t="s">
        <v>135</v>
      </c>
      <c r="G87" s="11" t="s">
        <v>128</v>
      </c>
      <c r="H87" s="11">
        <v>334</v>
      </c>
      <c r="I87" s="11">
        <v>-999</v>
      </c>
      <c r="J87" s="11">
        <v>80</v>
      </c>
      <c r="K87" s="11">
        <v>-999</v>
      </c>
      <c r="L87" s="11">
        <v>16.159400000000002</v>
      </c>
      <c r="M87" s="11">
        <v>34.617800000000003</v>
      </c>
      <c r="N87" s="11">
        <f t="shared" si="9"/>
        <v>2.4059590800000006</v>
      </c>
      <c r="O87" s="11">
        <f t="shared" si="10"/>
        <v>1.214496089407505</v>
      </c>
      <c r="P87" s="11">
        <v>-999</v>
      </c>
      <c r="Q87" s="11">
        <v>-999</v>
      </c>
      <c r="R87" s="11">
        <v>-999</v>
      </c>
      <c r="S87" s="11">
        <v>-999</v>
      </c>
      <c r="T87" s="11" t="s">
        <v>129</v>
      </c>
      <c r="U87" s="11">
        <v>80</v>
      </c>
      <c r="V87" s="11">
        <v>-999</v>
      </c>
      <c r="W87" s="11" t="s">
        <v>130</v>
      </c>
      <c r="X87" s="11">
        <v>0.49934421134061951</v>
      </c>
      <c r="Y87" s="11">
        <v>3.2922797505002793E-2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 t="s">
        <v>131</v>
      </c>
      <c r="AI87" s="11">
        <v>2.3618838266203469E-2</v>
      </c>
      <c r="AJ87" s="11">
        <v>1.7830289772353214E-3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 t="s">
        <v>132</v>
      </c>
      <c r="AT87" s="11">
        <v>-999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>
      <c r="A88" s="11" t="s">
        <v>8</v>
      </c>
      <c r="B88" s="11" t="s">
        <v>151</v>
      </c>
      <c r="C88" s="11">
        <v>-31.897124999999999</v>
      </c>
      <c r="D88" s="11">
        <v>-91.410210000000006</v>
      </c>
      <c r="E88" s="11" t="s">
        <v>137</v>
      </c>
      <c r="F88" s="11" t="s">
        <v>135</v>
      </c>
      <c r="G88" s="11" t="s">
        <v>128</v>
      </c>
      <c r="H88" s="11">
        <v>334</v>
      </c>
      <c r="I88" s="11">
        <v>-999</v>
      </c>
      <c r="J88" s="11">
        <v>200</v>
      </c>
      <c r="K88" s="11">
        <v>-999</v>
      </c>
      <c r="L88" s="11">
        <v>14.338900000000001</v>
      </c>
      <c r="M88" s="11">
        <v>34.364199999999997</v>
      </c>
      <c r="N88" s="11">
        <f t="shared" si="9"/>
        <v>2.3860261199999999</v>
      </c>
      <c r="O88" s="11">
        <f t="shared" si="10"/>
        <v>1.2044341967628815</v>
      </c>
      <c r="P88" s="11">
        <v>-999</v>
      </c>
      <c r="Q88" s="11">
        <v>-999</v>
      </c>
      <c r="R88" s="11">
        <v>-999</v>
      </c>
      <c r="S88" s="11">
        <v>-999</v>
      </c>
      <c r="T88" s="11" t="s">
        <v>129</v>
      </c>
      <c r="U88" s="11">
        <v>200</v>
      </c>
      <c r="V88" s="11">
        <v>-999</v>
      </c>
      <c r="W88" s="11" t="s">
        <v>130</v>
      </c>
      <c r="X88" s="11">
        <v>0.3504985381616047</v>
      </c>
      <c r="Y88" s="11">
        <v>7.2708746130152914E-3</v>
      </c>
      <c r="Z88" s="11">
        <v>-999</v>
      </c>
      <c r="AA88" s="11">
        <v>-999</v>
      </c>
      <c r="AB88" s="11">
        <v>-999</v>
      </c>
      <c r="AC88" s="11">
        <v>-999</v>
      </c>
      <c r="AD88" s="11">
        <v>-999</v>
      </c>
      <c r="AE88" s="11">
        <v>-999</v>
      </c>
      <c r="AF88" s="11">
        <v>-999</v>
      </c>
      <c r="AG88" s="11">
        <v>-999</v>
      </c>
      <c r="AH88" s="11" t="s">
        <v>131</v>
      </c>
      <c r="AI88" s="11">
        <v>2.0775025596815176E-2</v>
      </c>
      <c r="AJ88" s="11">
        <v>1.9295147507112529E-3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 t="s">
        <v>132</v>
      </c>
      <c r="AT88" s="11">
        <v>-999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</row>
    <row r="89" spans="1:51">
      <c r="A89" s="11" t="s">
        <v>8</v>
      </c>
      <c r="B89" s="11" t="s">
        <v>151</v>
      </c>
      <c r="C89" s="11">
        <v>-31.897124999999999</v>
      </c>
      <c r="D89" s="11">
        <v>-91.410210000000006</v>
      </c>
      <c r="E89" s="11" t="s">
        <v>137</v>
      </c>
      <c r="F89" s="11" t="s">
        <v>135</v>
      </c>
      <c r="G89" s="11" t="s">
        <v>128</v>
      </c>
      <c r="H89" s="11">
        <v>334</v>
      </c>
      <c r="I89" s="11">
        <v>-999</v>
      </c>
      <c r="J89" s="11">
        <v>300</v>
      </c>
      <c r="K89" s="11">
        <v>-999</v>
      </c>
      <c r="L89" s="11">
        <v>9.7507999999999999</v>
      </c>
      <c r="M89" s="11">
        <v>34.216999999999999</v>
      </c>
      <c r="N89" s="11">
        <f t="shared" si="9"/>
        <v>2.3744562</v>
      </c>
      <c r="O89" s="11">
        <f t="shared" si="10"/>
        <v>1.1985938552909237</v>
      </c>
      <c r="P89" s="11">
        <v>-999</v>
      </c>
      <c r="Q89" s="11">
        <v>-999</v>
      </c>
      <c r="R89" s="11">
        <v>-999</v>
      </c>
      <c r="S89" s="11">
        <v>-999</v>
      </c>
      <c r="T89" s="11" t="s">
        <v>129</v>
      </c>
      <c r="U89" s="11">
        <v>300</v>
      </c>
      <c r="V89" s="11">
        <v>-999</v>
      </c>
      <c r="W89" s="11" t="s">
        <v>130</v>
      </c>
      <c r="X89" s="11">
        <v>0.21515364350745392</v>
      </c>
      <c r="Y89" s="11">
        <v>4.7250966582967721E-2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 t="s">
        <v>131</v>
      </c>
      <c r="AI89" s="11">
        <v>9.6755364297336378E-3</v>
      </c>
      <c r="AJ89" s="11">
        <v>4.7705767430898102E-4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 t="s">
        <v>132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>
      <c r="A90" s="11" t="s">
        <v>8</v>
      </c>
      <c r="B90" s="11" t="s">
        <v>151</v>
      </c>
      <c r="C90" s="11">
        <v>-31.897124999999999</v>
      </c>
      <c r="D90" s="11">
        <v>-91.410210000000006</v>
      </c>
      <c r="E90" s="11" t="s">
        <v>137</v>
      </c>
      <c r="F90" s="11" t="s">
        <v>135</v>
      </c>
      <c r="G90" s="11" t="s">
        <v>128</v>
      </c>
      <c r="H90" s="11">
        <v>334</v>
      </c>
      <c r="I90" s="11">
        <v>-999</v>
      </c>
      <c r="J90" s="11">
        <v>125</v>
      </c>
      <c r="K90" s="11">
        <v>-999</v>
      </c>
      <c r="L90" s="11">
        <v>15.7073</v>
      </c>
      <c r="M90" s="11">
        <v>34.554900000000004</v>
      </c>
      <c r="N90" s="11">
        <f t="shared" si="9"/>
        <v>2.4010151400000006</v>
      </c>
      <c r="O90" s="11">
        <f t="shared" si="10"/>
        <v>1.212000454362762</v>
      </c>
      <c r="P90" s="11">
        <v>-999</v>
      </c>
      <c r="Q90" s="11">
        <v>-999</v>
      </c>
      <c r="R90" s="11">
        <v>-999</v>
      </c>
      <c r="S90" s="11">
        <v>-999</v>
      </c>
      <c r="T90" s="11" t="s">
        <v>129</v>
      </c>
      <c r="U90" s="11">
        <v>125</v>
      </c>
      <c r="V90" s="11">
        <v>-999</v>
      </c>
      <c r="W90" s="11" t="s">
        <v>130</v>
      </c>
      <c r="X90" s="11">
        <v>0.33289429219755767</v>
      </c>
      <c r="Y90" s="11">
        <v>2.9252783904625577E-2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 t="s">
        <v>131</v>
      </c>
      <c r="AI90" s="11">
        <v>2.0950127464170281E-2</v>
      </c>
      <c r="AJ90" s="11">
        <v>1.5613387725556963E-3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 t="s">
        <v>132</v>
      </c>
      <c r="AT90" s="11">
        <v>-999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</row>
    <row r="91" spans="1:51">
      <c r="A91" s="1" t="s">
        <v>8</v>
      </c>
      <c r="B91" s="1" t="s">
        <v>152</v>
      </c>
      <c r="C91" s="1">
        <v>-31.903807</v>
      </c>
      <c r="D91" s="1">
        <v>-91.406661999999997</v>
      </c>
      <c r="E91" s="1" t="s">
        <v>137</v>
      </c>
      <c r="F91" s="1" t="s">
        <v>153</v>
      </c>
      <c r="G91" s="1" t="s">
        <v>128</v>
      </c>
      <c r="H91" s="1">
        <v>335</v>
      </c>
      <c r="I91" s="1">
        <v>-999</v>
      </c>
      <c r="J91" s="1">
        <v>400</v>
      </c>
      <c r="K91" s="1">
        <v>-999</v>
      </c>
      <c r="L91" s="1">
        <v>7.5229999999999997</v>
      </c>
      <c r="M91" s="1">
        <v>34.320099999999996</v>
      </c>
      <c r="N91" s="1">
        <f t="shared" si="9"/>
        <v>2.3825598599999998</v>
      </c>
      <c r="O91" s="1">
        <f t="shared" si="10"/>
        <v>1.2026844748952636</v>
      </c>
      <c r="P91" s="1">
        <v>-999</v>
      </c>
      <c r="Q91" s="1">
        <v>-999</v>
      </c>
      <c r="R91" s="1">
        <v>-999</v>
      </c>
      <c r="S91" s="1">
        <v>-999</v>
      </c>
      <c r="T91" s="1" t="s">
        <v>129</v>
      </c>
      <c r="U91" s="1">
        <v>400</v>
      </c>
      <c r="V91" s="1">
        <v>-999</v>
      </c>
      <c r="W91" s="1" t="s">
        <v>130</v>
      </c>
      <c r="X91" s="1">
        <v>0.25549778067781709</v>
      </c>
      <c r="Y91" s="1">
        <v>4.7417978045190094E-3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 t="s">
        <v>131</v>
      </c>
      <c r="AI91" s="1">
        <v>3.4087709653401058E-3</v>
      </c>
      <c r="AJ91" s="1">
        <v>3.2271374249124072E-4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132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" t="s">
        <v>8</v>
      </c>
      <c r="B92" s="1" t="s">
        <v>152</v>
      </c>
      <c r="C92" s="1">
        <v>-31.903807</v>
      </c>
      <c r="D92" s="1">
        <v>-91.406661999999997</v>
      </c>
      <c r="E92" s="1" t="s">
        <v>137</v>
      </c>
      <c r="F92" s="1" t="s">
        <v>153</v>
      </c>
      <c r="G92" s="1" t="s">
        <v>128</v>
      </c>
      <c r="H92" s="1">
        <v>335</v>
      </c>
      <c r="I92" s="1">
        <v>-999</v>
      </c>
      <c r="J92" s="1">
        <v>500</v>
      </c>
      <c r="K92" s="1">
        <v>-999</v>
      </c>
      <c r="L92" s="1">
        <v>6.2866</v>
      </c>
      <c r="M92" s="1">
        <v>34.303899999999999</v>
      </c>
      <c r="N92" s="1">
        <f t="shared" si="9"/>
        <v>2.3812865400000001</v>
      </c>
      <c r="O92" s="1">
        <f t="shared" si="10"/>
        <v>1.2020417199234859</v>
      </c>
      <c r="P92" s="1">
        <v>-999</v>
      </c>
      <c r="Q92" s="1">
        <v>-999</v>
      </c>
      <c r="R92" s="1">
        <v>-999</v>
      </c>
      <c r="S92" s="1">
        <v>-999</v>
      </c>
      <c r="T92" s="1" t="s">
        <v>129</v>
      </c>
      <c r="U92" s="1">
        <v>500</v>
      </c>
      <c r="V92" s="1">
        <v>-999</v>
      </c>
      <c r="W92" s="1" t="s">
        <v>130</v>
      </c>
      <c r="X92" s="1">
        <v>0.38771649305192263</v>
      </c>
      <c r="Y92" s="1">
        <v>2.2164692202726072E-2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 t="s">
        <v>131</v>
      </c>
      <c r="AI92" s="1">
        <v>2.7526765957830721E-3</v>
      </c>
      <c r="AJ92" s="1">
        <v>3.6675611848477102E-4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132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>
      <c r="A93" s="1" t="s">
        <v>8</v>
      </c>
      <c r="B93" s="1" t="s">
        <v>152</v>
      </c>
      <c r="C93" s="1">
        <v>-31.903807</v>
      </c>
      <c r="D93" s="1">
        <v>-91.406661999999997</v>
      </c>
      <c r="E93" s="1" t="s">
        <v>137</v>
      </c>
      <c r="F93" s="1" t="s">
        <v>153</v>
      </c>
      <c r="G93" s="1" t="s">
        <v>128</v>
      </c>
      <c r="H93" s="1">
        <v>335</v>
      </c>
      <c r="I93" s="1">
        <v>-999</v>
      </c>
      <c r="J93" s="1">
        <v>750</v>
      </c>
      <c r="K93" s="1">
        <v>-999</v>
      </c>
      <c r="L93" s="1">
        <v>5.0602</v>
      </c>
      <c r="M93" s="1">
        <v>34.264200000000002</v>
      </c>
      <c r="N93" s="1">
        <f t="shared" si="9"/>
        <v>2.3781661200000004</v>
      </c>
      <c r="O93" s="1">
        <f t="shared" si="10"/>
        <v>1.2004665734803017</v>
      </c>
      <c r="P93" s="1">
        <v>-999</v>
      </c>
      <c r="Q93" s="1">
        <v>-999</v>
      </c>
      <c r="R93" s="1">
        <v>-999</v>
      </c>
      <c r="S93" s="1">
        <v>-999</v>
      </c>
      <c r="T93" s="1" t="s">
        <v>129</v>
      </c>
      <c r="U93" s="1">
        <v>750</v>
      </c>
      <c r="V93" s="1">
        <v>-999</v>
      </c>
      <c r="W93" s="1" t="s">
        <v>130</v>
      </c>
      <c r="X93" s="1">
        <v>0.35341396928169316</v>
      </c>
      <c r="Y93" s="1">
        <v>4.0496112413132647E-2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 t="s">
        <v>131</v>
      </c>
      <c r="AI93" s="1">
        <v>3.8776070358198657E-3</v>
      </c>
      <c r="AJ93" s="1">
        <v>2.5997742387067E-4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132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>
      <c r="A94" s="1" t="s">
        <v>8</v>
      </c>
      <c r="B94" s="1" t="s">
        <v>152</v>
      </c>
      <c r="C94" s="1">
        <v>-31.903807</v>
      </c>
      <c r="D94" s="1">
        <v>-91.406661999999997</v>
      </c>
      <c r="E94" s="1" t="s">
        <v>137</v>
      </c>
      <c r="F94" s="1" t="s">
        <v>153</v>
      </c>
      <c r="G94" s="1" t="s">
        <v>128</v>
      </c>
      <c r="H94" s="1">
        <v>335</v>
      </c>
      <c r="I94" s="1">
        <v>-999</v>
      </c>
      <c r="J94" s="1">
        <v>1000</v>
      </c>
      <c r="K94" s="1">
        <v>-999</v>
      </c>
      <c r="L94" s="1">
        <v>3.8820999999999999</v>
      </c>
      <c r="M94" s="1">
        <v>34.363999999999997</v>
      </c>
      <c r="N94" s="1">
        <f t="shared" si="9"/>
        <v>2.3860104</v>
      </c>
      <c r="O94" s="1">
        <f t="shared" si="10"/>
        <v>1.2044262615163164</v>
      </c>
      <c r="P94" s="1">
        <v>-999</v>
      </c>
      <c r="Q94" s="1">
        <v>-999</v>
      </c>
      <c r="R94" s="1">
        <v>-999</v>
      </c>
      <c r="S94" s="1">
        <v>-999</v>
      </c>
      <c r="T94" s="1" t="s">
        <v>129</v>
      </c>
      <c r="U94" s="1">
        <v>1000</v>
      </c>
      <c r="V94" s="1">
        <v>-999</v>
      </c>
      <c r="W94" s="1" t="s">
        <v>130</v>
      </c>
      <c r="X94" s="1">
        <v>0.27601272835108437</v>
      </c>
      <c r="Y94" s="1">
        <v>8.6350971710603755E-3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 t="s">
        <v>131</v>
      </c>
      <c r="AI94" s="1">
        <v>2.238071942408344E-3</v>
      </c>
      <c r="AJ94" s="1">
        <v>7.968341191276684E-4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132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>
      <c r="A95" s="1" t="s">
        <v>8</v>
      </c>
      <c r="B95" s="1" t="s">
        <v>152</v>
      </c>
      <c r="C95" s="1">
        <v>-31.903807</v>
      </c>
      <c r="D95" s="1">
        <v>-91.406661999999997</v>
      </c>
      <c r="E95" s="1" t="s">
        <v>137</v>
      </c>
      <c r="F95" s="1" t="s">
        <v>153</v>
      </c>
      <c r="G95" s="1" t="s">
        <v>128</v>
      </c>
      <c r="H95" s="1">
        <v>335</v>
      </c>
      <c r="I95" s="1">
        <v>-999</v>
      </c>
      <c r="J95" s="1">
        <v>1500</v>
      </c>
      <c r="K95" s="1">
        <v>-999</v>
      </c>
      <c r="L95" s="1">
        <v>2.9319999999999999</v>
      </c>
      <c r="M95" s="1">
        <v>34.566299999999998</v>
      </c>
      <c r="N95" s="1">
        <f t="shared" si="9"/>
        <v>2.4019111799999999</v>
      </c>
      <c r="O95" s="1">
        <f t="shared" si="10"/>
        <v>1.2124527634169759</v>
      </c>
      <c r="P95" s="1">
        <v>-999</v>
      </c>
      <c r="Q95" s="1">
        <v>-999</v>
      </c>
      <c r="R95" s="1">
        <v>-999</v>
      </c>
      <c r="S95" s="1">
        <v>-999</v>
      </c>
      <c r="T95" s="1" t="s">
        <v>129</v>
      </c>
      <c r="U95" s="1">
        <v>1500</v>
      </c>
      <c r="V95" s="1">
        <v>-999</v>
      </c>
      <c r="W95" s="1" t="s">
        <v>130</v>
      </c>
      <c r="X95" s="1">
        <v>0.20224503423980739</v>
      </c>
      <c r="Y95" s="1">
        <v>2.5224524004314006E-2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 t="s">
        <v>131</v>
      </c>
      <c r="AI95" s="1">
        <v>2.9273816307945808E-3</v>
      </c>
      <c r="AJ95" s="1">
        <v>6.1663743102981846E-4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132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>
      <c r="A96" s="1" t="s">
        <v>8</v>
      </c>
      <c r="B96" s="1" t="s">
        <v>152</v>
      </c>
      <c r="C96" s="1">
        <v>-31.903807</v>
      </c>
      <c r="D96" s="1">
        <v>-91.406661999999997</v>
      </c>
      <c r="E96" s="1" t="s">
        <v>137</v>
      </c>
      <c r="F96" s="1" t="s">
        <v>153</v>
      </c>
      <c r="G96" s="1" t="s">
        <v>128</v>
      </c>
      <c r="H96" s="1">
        <v>335</v>
      </c>
      <c r="I96" s="1">
        <v>-999</v>
      </c>
      <c r="J96" s="1">
        <v>1990</v>
      </c>
      <c r="K96" s="1">
        <v>-999</v>
      </c>
      <c r="L96" s="1">
        <v>2.2094</v>
      </c>
      <c r="M96" s="1">
        <v>34.6282</v>
      </c>
      <c r="N96" s="1">
        <f t="shared" si="9"/>
        <v>2.4067765200000002</v>
      </c>
      <c r="O96" s="1">
        <f t="shared" si="10"/>
        <v>1.214908722228893</v>
      </c>
      <c r="P96" s="1">
        <v>-999</v>
      </c>
      <c r="Q96" s="1">
        <v>-999</v>
      </c>
      <c r="R96" s="1">
        <v>-999</v>
      </c>
      <c r="S96" s="1">
        <v>-999</v>
      </c>
      <c r="T96" s="1" t="s">
        <v>129</v>
      </c>
      <c r="U96" s="1">
        <v>1990</v>
      </c>
      <c r="V96" s="1">
        <v>-999</v>
      </c>
      <c r="W96" s="1" t="s">
        <v>130</v>
      </c>
      <c r="X96" s="1">
        <v>0.16590907124011176</v>
      </c>
      <c r="Y96" s="1">
        <v>1.4522075954415603E-2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 t="s">
        <v>131</v>
      </c>
      <c r="AI96" s="1">
        <v>3.3716846330739516E-3</v>
      </c>
      <c r="AJ96" s="1">
        <v>7.3549860204923838E-4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132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>
      <c r="A97" s="11" t="s">
        <v>8</v>
      </c>
      <c r="B97" s="11" t="s">
        <v>154</v>
      </c>
      <c r="C97" s="11">
        <v>-27.764147000000001</v>
      </c>
      <c r="D97" s="11">
        <v>-107.273819</v>
      </c>
      <c r="E97" s="11" t="s">
        <v>137</v>
      </c>
      <c r="F97" s="11" t="s">
        <v>155</v>
      </c>
      <c r="G97" s="11" t="s">
        <v>128</v>
      </c>
      <c r="H97" s="11">
        <v>325</v>
      </c>
      <c r="I97" s="11">
        <v>-999</v>
      </c>
      <c r="J97" s="11">
        <v>20</v>
      </c>
      <c r="K97" s="11">
        <v>-999</v>
      </c>
      <c r="L97" s="11">
        <v>21.389600000000002</v>
      </c>
      <c r="M97" s="11">
        <v>35.926000000000002</v>
      </c>
      <c r="N97" s="11">
        <f t="shared" si="9"/>
        <v>2.5087836000000001</v>
      </c>
      <c r="O97" s="11">
        <f t="shared" si="10"/>
        <v>1.2664005371902176</v>
      </c>
      <c r="P97" s="11">
        <v>-999</v>
      </c>
      <c r="Q97" s="11">
        <v>-999</v>
      </c>
      <c r="R97" s="11">
        <v>-999</v>
      </c>
      <c r="S97" s="11">
        <v>-999</v>
      </c>
      <c r="T97" s="11" t="s">
        <v>129</v>
      </c>
      <c r="U97" s="11">
        <v>20</v>
      </c>
      <c r="V97" s="11">
        <v>-999</v>
      </c>
      <c r="W97" s="11" t="s">
        <v>130</v>
      </c>
      <c r="X97" s="11">
        <v>0.38954645566011975</v>
      </c>
      <c r="Y97" s="11">
        <v>5.8742489803423129E-2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 t="s">
        <v>131</v>
      </c>
      <c r="AI97" s="11">
        <v>1.52447992362102E-3</v>
      </c>
      <c r="AJ97" s="11">
        <v>2.3175619179775201E-3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 t="s">
        <v>132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>
      <c r="A98" s="1" t="s">
        <v>8</v>
      </c>
      <c r="B98" s="1" t="s">
        <v>156</v>
      </c>
      <c r="C98" s="1">
        <v>-30.020790000000002</v>
      </c>
      <c r="D98" s="1">
        <v>-98.385459999999995</v>
      </c>
      <c r="E98" s="1" t="s">
        <v>137</v>
      </c>
      <c r="F98" s="1" t="s">
        <v>157</v>
      </c>
      <c r="G98" s="1" t="s">
        <v>128</v>
      </c>
      <c r="H98" s="1">
        <v>328</v>
      </c>
      <c r="I98" s="1">
        <v>-999</v>
      </c>
      <c r="J98" s="1">
        <v>20</v>
      </c>
      <c r="K98" s="1">
        <v>-999</v>
      </c>
      <c r="L98" s="1">
        <v>19.7895</v>
      </c>
      <c r="M98" s="1">
        <v>35.458300000000001</v>
      </c>
      <c r="N98" s="1">
        <f t="shared" si="9"/>
        <v>2.4720223800000003</v>
      </c>
      <c r="O98" s="1">
        <f t="shared" si="10"/>
        <v>1.2478439630975906</v>
      </c>
      <c r="P98" s="1">
        <v>-999</v>
      </c>
      <c r="Q98" s="1">
        <v>-999</v>
      </c>
      <c r="R98" s="1">
        <v>-999</v>
      </c>
      <c r="S98" s="1">
        <v>-999</v>
      </c>
      <c r="T98" s="1" t="s">
        <v>129</v>
      </c>
      <c r="U98" s="1">
        <v>20</v>
      </c>
      <c r="V98" s="1">
        <v>-999</v>
      </c>
      <c r="W98" s="1" t="s">
        <v>130</v>
      </c>
      <c r="X98" s="1">
        <v>1.0116208779034681</v>
      </c>
      <c r="Y98" s="1">
        <v>2.2115478824196629E-2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 t="s">
        <v>131</v>
      </c>
      <c r="AI98" s="1">
        <v>1.1464674545391568E-2</v>
      </c>
      <c r="AJ98" s="1">
        <v>1.3427879827556896E-3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132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>
      <c r="A99" s="11" t="s">
        <v>8</v>
      </c>
      <c r="B99" s="11" t="s">
        <v>158</v>
      </c>
      <c r="C99" s="11">
        <v>-32.672482000000002</v>
      </c>
      <c r="D99" s="11">
        <v>-84.203063999999998</v>
      </c>
      <c r="E99" s="11" t="s">
        <v>141</v>
      </c>
      <c r="F99" s="11" t="s">
        <v>159</v>
      </c>
      <c r="G99" s="11" t="s">
        <v>128</v>
      </c>
      <c r="H99" s="11">
        <v>337</v>
      </c>
      <c r="I99" s="11">
        <v>-999</v>
      </c>
      <c r="J99" s="11">
        <v>20</v>
      </c>
      <c r="K99" s="11">
        <v>-999</v>
      </c>
      <c r="L99" s="11">
        <v>17.392900000000001</v>
      </c>
      <c r="M99" s="11">
        <v>34.263599999999997</v>
      </c>
      <c r="N99" s="11">
        <f t="shared" si="9"/>
        <v>2.3781189600000001</v>
      </c>
      <c r="O99" s="11">
        <f t="shared" si="10"/>
        <v>1.200442767740606</v>
      </c>
      <c r="P99" s="11">
        <v>-999</v>
      </c>
      <c r="Q99" s="11">
        <v>-999</v>
      </c>
      <c r="R99" s="11">
        <v>-999</v>
      </c>
      <c r="S99" s="11">
        <v>-999</v>
      </c>
      <c r="T99" s="11" t="s">
        <v>129</v>
      </c>
      <c r="U99" s="11">
        <v>20</v>
      </c>
      <c r="V99" s="11">
        <v>-999</v>
      </c>
      <c r="W99" s="11" t="s">
        <v>130</v>
      </c>
      <c r="X99" s="11">
        <v>0.46028177984310198</v>
      </c>
      <c r="Y99" s="11">
        <v>8.0043238045609776E-3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 t="s">
        <v>131</v>
      </c>
      <c r="AI99" s="11">
        <v>4.3216818807524315E-2</v>
      </c>
      <c r="AJ99" s="11">
        <v>2.4795964178597617E-3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132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  <row r="100" spans="1:51">
      <c r="A100" s="1" t="s">
        <v>8</v>
      </c>
      <c r="B100" s="1" t="s">
        <v>160</v>
      </c>
      <c r="C100" s="1">
        <v>-33.361649</v>
      </c>
      <c r="D100" s="1">
        <v>-78.105155999999994</v>
      </c>
      <c r="E100" s="1" t="s">
        <v>141</v>
      </c>
      <c r="F100" s="1" t="s">
        <v>161</v>
      </c>
      <c r="G100" s="1" t="s">
        <v>128</v>
      </c>
      <c r="H100" s="1">
        <v>339</v>
      </c>
      <c r="I100" s="1">
        <v>-999</v>
      </c>
      <c r="J100" s="1">
        <v>20</v>
      </c>
      <c r="K100" s="1">
        <v>-999</v>
      </c>
      <c r="L100" s="1">
        <v>16.232199999999999</v>
      </c>
      <c r="M100" s="1">
        <v>33.898000000000003</v>
      </c>
      <c r="N100" s="1">
        <f t="shared" si="9"/>
        <v>2.3493828000000003</v>
      </c>
      <c r="O100" s="1">
        <f t="shared" si="10"/>
        <v>1.1859371370194933</v>
      </c>
      <c r="P100" s="1">
        <v>-999</v>
      </c>
      <c r="Q100" s="1">
        <v>-999</v>
      </c>
      <c r="R100" s="1">
        <v>-999</v>
      </c>
      <c r="S100" s="1">
        <v>-999</v>
      </c>
      <c r="T100" s="1" t="s">
        <v>129</v>
      </c>
      <c r="U100" s="1">
        <v>20</v>
      </c>
      <c r="V100" s="1">
        <v>-999</v>
      </c>
      <c r="W100" s="1" t="s">
        <v>130</v>
      </c>
      <c r="X100" s="1">
        <v>0.67119145863531149</v>
      </c>
      <c r="Y100" s="1">
        <v>1.3316236376058947E-2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 t="s">
        <v>131</v>
      </c>
      <c r="AI100" s="1">
        <v>3.1204745091400764E-2</v>
      </c>
      <c r="AJ100" s="1">
        <v>2.2978000766730217E-3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132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>
      <c r="A101" s="11" t="s">
        <v>8</v>
      </c>
      <c r="B101" s="11" t="s">
        <v>162</v>
      </c>
      <c r="C101" s="11">
        <v>-33.601588999999997</v>
      </c>
      <c r="D101" s="11">
        <v>-75.832245</v>
      </c>
      <c r="E101" s="11" t="s">
        <v>141</v>
      </c>
      <c r="F101" s="11" t="s">
        <v>163</v>
      </c>
      <c r="G101" s="11" t="s">
        <v>128</v>
      </c>
      <c r="H101" s="11">
        <v>340</v>
      </c>
      <c r="I101" s="11">
        <v>-999</v>
      </c>
      <c r="J101" s="11">
        <v>20</v>
      </c>
      <c r="K101" s="11">
        <v>-999</v>
      </c>
      <c r="L101" s="11">
        <v>16.759399999999999</v>
      </c>
      <c r="M101" s="11">
        <v>34.046300000000002</v>
      </c>
      <c r="N101" s="11">
        <f t="shared" si="9"/>
        <v>2.3610391800000001</v>
      </c>
      <c r="O101" s="11">
        <f t="shared" si="10"/>
        <v>1.1918211223475594</v>
      </c>
      <c r="P101" s="11">
        <v>-999</v>
      </c>
      <c r="Q101" s="11">
        <v>-999</v>
      </c>
      <c r="R101" s="11">
        <v>-999</v>
      </c>
      <c r="S101" s="11">
        <v>-999</v>
      </c>
      <c r="T101" s="11" t="s">
        <v>129</v>
      </c>
      <c r="U101" s="11">
        <v>20</v>
      </c>
      <c r="V101" s="11">
        <v>-999</v>
      </c>
      <c r="W101" s="11" t="s">
        <v>130</v>
      </c>
      <c r="X101" s="11">
        <v>0.74481881477710155</v>
      </c>
      <c r="Y101" s="11">
        <v>7.0084853694302826E-2</v>
      </c>
      <c r="Z101" s="11">
        <v>-999</v>
      </c>
      <c r="AA101" s="11">
        <v>-999</v>
      </c>
      <c r="AB101" s="11">
        <v>-999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 t="s">
        <v>131</v>
      </c>
      <c r="AI101" s="11">
        <v>2.8889819437865252E-2</v>
      </c>
      <c r="AJ101" s="11">
        <v>1.8939398438692925E-3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-999</v>
      </c>
      <c r="AS101" s="11" t="s">
        <v>132</v>
      </c>
      <c r="AT101" s="11">
        <v>-999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</row>
    <row r="102" spans="1:51">
      <c r="A102" s="1" t="s">
        <v>8</v>
      </c>
      <c r="B102" s="1" t="s">
        <v>164</v>
      </c>
      <c r="C102" s="1">
        <v>-33.975948000000002</v>
      </c>
      <c r="D102" s="1">
        <v>-73.382050000000007</v>
      </c>
      <c r="E102" s="1" t="s">
        <v>141</v>
      </c>
      <c r="F102" s="1" t="s">
        <v>165</v>
      </c>
      <c r="G102" s="1" t="s">
        <v>128</v>
      </c>
      <c r="H102" s="1">
        <v>341</v>
      </c>
      <c r="I102" s="1">
        <v>-999</v>
      </c>
      <c r="J102" s="1">
        <v>0</v>
      </c>
      <c r="K102" s="1">
        <v>-999</v>
      </c>
      <c r="L102" s="1">
        <v>16.086099999999998</v>
      </c>
      <c r="M102" s="1">
        <v>34.246400000000001</v>
      </c>
      <c r="N102" s="1">
        <f t="shared" si="9"/>
        <v>2.3767670400000003</v>
      </c>
      <c r="O102" s="1">
        <f t="shared" si="10"/>
        <v>1.1997603365360023</v>
      </c>
      <c r="P102" s="1">
        <v>-999</v>
      </c>
      <c r="Q102" s="1">
        <v>-999</v>
      </c>
      <c r="R102" s="1">
        <v>-999</v>
      </c>
      <c r="S102" s="1">
        <v>-999</v>
      </c>
      <c r="T102" s="1" t="s">
        <v>129</v>
      </c>
      <c r="U102" s="1">
        <v>0</v>
      </c>
      <c r="V102" s="1">
        <v>-999</v>
      </c>
      <c r="W102" s="1" t="s">
        <v>130</v>
      </c>
      <c r="X102" s="1">
        <v>0.33371209853713457</v>
      </c>
      <c r="Y102" s="1">
        <v>1.8948016061688552E-2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 t="s">
        <v>131</v>
      </c>
      <c r="AI102" s="1">
        <v>2.5338278688016695E-2</v>
      </c>
      <c r="AJ102" s="1">
        <v>2.9193875561918264E-3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132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>
      <c r="A103" s="1" t="s">
        <v>8</v>
      </c>
      <c r="B103" s="1" t="s">
        <v>164</v>
      </c>
      <c r="C103" s="1">
        <v>-33.975948000000002</v>
      </c>
      <c r="D103" s="1">
        <v>-73.382050000000007</v>
      </c>
      <c r="E103" s="1" t="s">
        <v>141</v>
      </c>
      <c r="F103" s="1" t="s">
        <v>165</v>
      </c>
      <c r="G103" s="1" t="s">
        <v>128</v>
      </c>
      <c r="H103" s="1">
        <v>341</v>
      </c>
      <c r="I103" s="1">
        <v>-999</v>
      </c>
      <c r="J103" s="1">
        <v>30</v>
      </c>
      <c r="K103" s="1">
        <v>-999</v>
      </c>
      <c r="L103" s="1">
        <v>15.6214</v>
      </c>
      <c r="M103" s="1">
        <v>34.240400000000001</v>
      </c>
      <c r="N103" s="1">
        <f t="shared" si="9"/>
        <v>2.3762954400000003</v>
      </c>
      <c r="O103" s="1">
        <f t="shared" si="10"/>
        <v>1.1995222791390476</v>
      </c>
      <c r="P103" s="1">
        <v>-999</v>
      </c>
      <c r="Q103" s="1">
        <v>-999</v>
      </c>
      <c r="R103" s="1">
        <v>-999</v>
      </c>
      <c r="S103" s="1">
        <v>-999</v>
      </c>
      <c r="T103" s="1" t="s">
        <v>129</v>
      </c>
      <c r="U103" s="1">
        <v>30</v>
      </c>
      <c r="V103" s="1">
        <v>-999</v>
      </c>
      <c r="W103" s="1" t="s">
        <v>130</v>
      </c>
      <c r="X103" s="1">
        <v>0.24477386464262846</v>
      </c>
      <c r="Y103" s="1">
        <v>3.544160160369688E-2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 t="s">
        <v>131</v>
      </c>
      <c r="AI103" s="1">
        <v>0.32081369319193909</v>
      </c>
      <c r="AJ103" s="1">
        <v>3.796461384334076E-2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132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>
      <c r="A104" s="1" t="s">
        <v>8</v>
      </c>
      <c r="B104" s="1" t="s">
        <v>164</v>
      </c>
      <c r="C104" s="1">
        <v>-33.975948000000002</v>
      </c>
      <c r="D104" s="1">
        <v>-73.382050000000007</v>
      </c>
      <c r="E104" s="1" t="s">
        <v>141</v>
      </c>
      <c r="F104" s="1" t="s">
        <v>165</v>
      </c>
      <c r="G104" s="1" t="s">
        <v>128</v>
      </c>
      <c r="H104" s="1">
        <v>341</v>
      </c>
      <c r="I104" s="1">
        <v>-999</v>
      </c>
      <c r="J104" s="1">
        <v>40</v>
      </c>
      <c r="K104" s="1">
        <v>-999</v>
      </c>
      <c r="L104" s="1">
        <v>12.913500000000001</v>
      </c>
      <c r="M104" s="1">
        <v>34.3108</v>
      </c>
      <c r="N104" s="1">
        <f t="shared" si="9"/>
        <v>2.38182888</v>
      </c>
      <c r="O104" s="1">
        <f t="shared" si="10"/>
        <v>1.2023154859299838</v>
      </c>
      <c r="P104" s="1">
        <v>-999</v>
      </c>
      <c r="Q104" s="1">
        <v>-999</v>
      </c>
      <c r="R104" s="1">
        <v>-999</v>
      </c>
      <c r="S104" s="1">
        <v>-999</v>
      </c>
      <c r="T104" s="1" t="s">
        <v>129</v>
      </c>
      <c r="U104" s="1">
        <v>40</v>
      </c>
      <c r="V104" s="1">
        <v>-999</v>
      </c>
      <c r="W104" s="1" t="s">
        <v>130</v>
      </c>
      <c r="X104" s="1">
        <v>0.22829603606628676</v>
      </c>
      <c r="Y104" s="1">
        <v>3.2155133729027695E-2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 t="s">
        <v>131</v>
      </c>
      <c r="AI104" s="1">
        <v>0.1511110624310612</v>
      </c>
      <c r="AJ104" s="1">
        <v>2.8646871591738496E-2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132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>
      <c r="A105" s="1" t="s">
        <v>8</v>
      </c>
      <c r="B105" s="1" t="s">
        <v>164</v>
      </c>
      <c r="C105" s="1">
        <v>-33.975948000000002</v>
      </c>
      <c r="D105" s="1">
        <v>-73.382050000000007</v>
      </c>
      <c r="E105" s="1" t="s">
        <v>141</v>
      </c>
      <c r="F105" s="1" t="s">
        <v>165</v>
      </c>
      <c r="G105" s="1" t="s">
        <v>128</v>
      </c>
      <c r="H105" s="1">
        <v>341</v>
      </c>
      <c r="I105" s="1">
        <v>-999</v>
      </c>
      <c r="J105" s="1">
        <v>60</v>
      </c>
      <c r="K105" s="1">
        <v>-999</v>
      </c>
      <c r="L105" s="1">
        <v>11.664400000000001</v>
      </c>
      <c r="M105" s="1">
        <v>34.402700000000003</v>
      </c>
      <c r="N105" s="1">
        <f t="shared" si="9"/>
        <v>2.3890522200000004</v>
      </c>
      <c r="O105" s="1">
        <f t="shared" si="10"/>
        <v>1.2059617317266751</v>
      </c>
      <c r="P105" s="1">
        <v>-999</v>
      </c>
      <c r="Q105" s="1">
        <v>-999</v>
      </c>
      <c r="R105" s="1">
        <v>-999</v>
      </c>
      <c r="S105" s="1">
        <v>-999</v>
      </c>
      <c r="T105" s="1" t="s">
        <v>129</v>
      </c>
      <c r="U105" s="1">
        <v>60</v>
      </c>
      <c r="V105" s="1">
        <v>-999</v>
      </c>
      <c r="W105" s="1" t="s">
        <v>130</v>
      </c>
      <c r="X105" s="1">
        <v>0.71421935291669858</v>
      </c>
      <c r="Y105" s="1">
        <v>7.5945605157827206E-3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 t="s">
        <v>131</v>
      </c>
      <c r="AI105" s="1">
        <v>0.15463782005495849</v>
      </c>
      <c r="AJ105" s="1">
        <v>1.1729082569146234E-2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132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>
      <c r="A106" s="1" t="s">
        <v>8</v>
      </c>
      <c r="B106" s="1" t="s">
        <v>164</v>
      </c>
      <c r="C106" s="1">
        <v>-33.975948000000002</v>
      </c>
      <c r="D106" s="1">
        <v>-73.382050000000007</v>
      </c>
      <c r="E106" s="1" t="s">
        <v>141</v>
      </c>
      <c r="F106" s="1" t="s">
        <v>165</v>
      </c>
      <c r="G106" s="1" t="s">
        <v>128</v>
      </c>
      <c r="H106" s="1">
        <v>341</v>
      </c>
      <c r="I106" s="1">
        <v>-999</v>
      </c>
      <c r="J106" s="1">
        <v>100</v>
      </c>
      <c r="K106" s="1">
        <v>-999</v>
      </c>
      <c r="L106" s="1">
        <v>10.868399999999999</v>
      </c>
      <c r="M106" s="1">
        <v>34.425800000000002</v>
      </c>
      <c r="N106" s="1">
        <f t="shared" si="9"/>
        <v>2.3908678800000005</v>
      </c>
      <c r="O106" s="1">
        <f t="shared" si="10"/>
        <v>1.2068782527049511</v>
      </c>
      <c r="P106" s="1">
        <v>-999</v>
      </c>
      <c r="Q106" s="1">
        <v>-999</v>
      </c>
      <c r="R106" s="1">
        <v>-999</v>
      </c>
      <c r="S106" s="1">
        <v>-999</v>
      </c>
      <c r="T106" s="1" t="s">
        <v>129</v>
      </c>
      <c r="U106" s="1">
        <v>100</v>
      </c>
      <c r="V106" s="1">
        <v>-999</v>
      </c>
      <c r="W106" s="1" t="s">
        <v>130</v>
      </c>
      <c r="X106" s="1">
        <v>1.214942722567423</v>
      </c>
      <c r="Y106" s="1">
        <v>3.6081094234236728E-2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 t="s">
        <v>131</v>
      </c>
      <c r="AI106" s="1">
        <v>0.11811510762954781</v>
      </c>
      <c r="AJ106" s="1">
        <v>2.2041138183548524E-3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132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>
      <c r="A107" s="1" t="s">
        <v>8</v>
      </c>
      <c r="B107" s="1" t="s">
        <v>164</v>
      </c>
      <c r="C107" s="1">
        <v>-33.975948000000002</v>
      </c>
      <c r="D107" s="1">
        <v>-73.382050000000007</v>
      </c>
      <c r="E107" s="1" t="s">
        <v>141</v>
      </c>
      <c r="F107" s="1" t="s">
        <v>165</v>
      </c>
      <c r="G107" s="1" t="s">
        <v>128</v>
      </c>
      <c r="H107" s="1">
        <v>341</v>
      </c>
      <c r="I107" s="1">
        <v>-999</v>
      </c>
      <c r="J107" s="1">
        <v>150</v>
      </c>
      <c r="K107" s="1">
        <v>-999</v>
      </c>
      <c r="L107" s="1">
        <v>10.684799999999999</v>
      </c>
      <c r="M107" s="1">
        <v>34.616300000000003</v>
      </c>
      <c r="N107" s="1">
        <f t="shared" si="9"/>
        <v>2.4058411800000004</v>
      </c>
      <c r="O107" s="1">
        <f t="shared" si="10"/>
        <v>1.2144365750582662</v>
      </c>
      <c r="P107" s="1">
        <v>-999</v>
      </c>
      <c r="Q107" s="1">
        <v>-999</v>
      </c>
      <c r="R107" s="1">
        <v>-999</v>
      </c>
      <c r="S107" s="1">
        <v>-999</v>
      </c>
      <c r="T107" s="1" t="s">
        <v>129</v>
      </c>
      <c r="U107" s="1">
        <v>150</v>
      </c>
      <c r="V107" s="1">
        <v>-999</v>
      </c>
      <c r="W107" s="1" t="s">
        <v>130</v>
      </c>
      <c r="X107" s="1">
        <v>0.33588224610930567</v>
      </c>
      <c r="Y107" s="1">
        <v>8.4278500293247238E-3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131</v>
      </c>
      <c r="AI107" s="1">
        <v>1.2582370010155733E-2</v>
      </c>
      <c r="AJ107" s="1">
        <v>6.9410875365740691E-4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132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" t="s">
        <v>8</v>
      </c>
      <c r="B108" s="1" t="s">
        <v>164</v>
      </c>
      <c r="C108" s="1">
        <v>-33.979103000000002</v>
      </c>
      <c r="D108" s="1">
        <v>-73.384963999999997</v>
      </c>
      <c r="E108" s="1" t="s">
        <v>141</v>
      </c>
      <c r="F108" s="1" t="s">
        <v>166</v>
      </c>
      <c r="G108" s="1" t="s">
        <v>128</v>
      </c>
      <c r="H108" s="1">
        <v>342</v>
      </c>
      <c r="I108" s="1">
        <v>-999</v>
      </c>
      <c r="J108" s="1">
        <v>20</v>
      </c>
      <c r="K108" s="1">
        <v>-999</v>
      </c>
      <c r="L108" s="1">
        <v>15.8477</v>
      </c>
      <c r="M108" s="1">
        <v>34.238700000000001</v>
      </c>
      <c r="N108" s="1">
        <f t="shared" si="9"/>
        <v>2.3761618200000001</v>
      </c>
      <c r="O108" s="1">
        <f t="shared" si="10"/>
        <v>1.1994548295432437</v>
      </c>
      <c r="P108" s="1">
        <v>-999</v>
      </c>
      <c r="Q108" s="1">
        <v>-999</v>
      </c>
      <c r="R108" s="1">
        <v>-999</v>
      </c>
      <c r="S108" s="1">
        <v>-999</v>
      </c>
      <c r="T108" s="1" t="s">
        <v>129</v>
      </c>
      <c r="U108" s="1">
        <v>20</v>
      </c>
      <c r="V108" s="1">
        <v>-999</v>
      </c>
      <c r="W108" s="1" t="s">
        <v>130</v>
      </c>
      <c r="X108" s="1">
        <v>0.10132524370664829</v>
      </c>
      <c r="Y108" s="1">
        <v>2.7766626980840599E-2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131</v>
      </c>
      <c r="AI108" s="1">
        <v>0.22073068606723764</v>
      </c>
      <c r="AJ108" s="1">
        <v>3.0597627983981551E-2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132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" t="s">
        <v>8</v>
      </c>
      <c r="B109" s="1" t="s">
        <v>164</v>
      </c>
      <c r="C109" s="1">
        <v>-33.979103000000002</v>
      </c>
      <c r="D109" s="1">
        <v>-73.384963999999997</v>
      </c>
      <c r="E109" s="1" t="s">
        <v>141</v>
      </c>
      <c r="F109" s="1" t="s">
        <v>166</v>
      </c>
      <c r="G109" s="1" t="s">
        <v>128</v>
      </c>
      <c r="H109" s="1">
        <v>342</v>
      </c>
      <c r="I109" s="1">
        <v>-999</v>
      </c>
      <c r="J109" s="1">
        <v>50</v>
      </c>
      <c r="K109" s="1">
        <v>-999</v>
      </c>
      <c r="L109" s="1">
        <v>12.086</v>
      </c>
      <c r="M109" s="1">
        <v>34.354500000000002</v>
      </c>
      <c r="N109" s="1">
        <f t="shared" si="9"/>
        <v>2.3852637000000003</v>
      </c>
      <c r="O109" s="1">
        <f t="shared" si="10"/>
        <v>1.2040493373044714</v>
      </c>
      <c r="P109" s="1">
        <v>-999</v>
      </c>
      <c r="Q109" s="1">
        <v>-999</v>
      </c>
      <c r="R109" s="1">
        <v>-999</v>
      </c>
      <c r="S109" s="1">
        <v>-999</v>
      </c>
      <c r="T109" s="1" t="s">
        <v>129</v>
      </c>
      <c r="U109" s="1">
        <v>50</v>
      </c>
      <c r="V109" s="1">
        <v>-999</v>
      </c>
      <c r="W109" s="1" t="s">
        <v>130</v>
      </c>
      <c r="X109" s="1">
        <v>0.13970483330438996</v>
      </c>
      <c r="Y109" s="1">
        <v>2.6901971563333058E-2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131</v>
      </c>
      <c r="AI109" s="1">
        <v>0.47946818632429422</v>
      </c>
      <c r="AJ109" s="1">
        <v>7.800126154418778E-2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132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" t="s">
        <v>8</v>
      </c>
      <c r="B110" s="1" t="s">
        <v>164</v>
      </c>
      <c r="C110" s="1">
        <v>-33.979103000000002</v>
      </c>
      <c r="D110" s="1">
        <v>-73.384963999999997</v>
      </c>
      <c r="E110" s="1" t="s">
        <v>141</v>
      </c>
      <c r="F110" s="1" t="s">
        <v>166</v>
      </c>
      <c r="G110" s="1" t="s">
        <v>128</v>
      </c>
      <c r="H110" s="1">
        <v>342</v>
      </c>
      <c r="I110" s="1">
        <v>-999</v>
      </c>
      <c r="J110" s="1">
        <v>80</v>
      </c>
      <c r="K110" s="1">
        <v>-999</v>
      </c>
      <c r="L110" s="1">
        <v>11.095700000000001</v>
      </c>
      <c r="M110" s="1">
        <v>34.3703</v>
      </c>
      <c r="N110" s="1">
        <f t="shared" si="9"/>
        <v>2.3865055800000001</v>
      </c>
      <c r="O110" s="1">
        <f t="shared" si="10"/>
        <v>1.2046762217831191</v>
      </c>
      <c r="P110" s="1">
        <v>-999</v>
      </c>
      <c r="Q110" s="1">
        <v>-999</v>
      </c>
      <c r="R110" s="1">
        <v>-999</v>
      </c>
      <c r="S110" s="1">
        <v>-999</v>
      </c>
      <c r="T110" s="1" t="s">
        <v>129</v>
      </c>
      <c r="U110" s="1">
        <v>80</v>
      </c>
      <c r="V110" s="1">
        <v>-999</v>
      </c>
      <c r="W110" s="1" t="s">
        <v>130</v>
      </c>
      <c r="X110" s="1">
        <v>0.71916596833663893</v>
      </c>
      <c r="Y110" s="1">
        <v>3.9323055113199029E-2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131</v>
      </c>
      <c r="AI110" s="1">
        <v>0.20653252532015742</v>
      </c>
      <c r="AJ110" s="1">
        <v>1.6603804424254829E-2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132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>
      <c r="A111" s="1" t="s">
        <v>8</v>
      </c>
      <c r="B111" s="1" t="s">
        <v>164</v>
      </c>
      <c r="C111" s="1">
        <v>-33.979103000000002</v>
      </c>
      <c r="D111" s="1">
        <v>-73.384963999999997</v>
      </c>
      <c r="E111" s="1" t="s">
        <v>141</v>
      </c>
      <c r="F111" s="1" t="s">
        <v>166</v>
      </c>
      <c r="G111" s="1" t="s">
        <v>128</v>
      </c>
      <c r="H111" s="1">
        <v>342</v>
      </c>
      <c r="I111" s="1">
        <v>-999</v>
      </c>
      <c r="J111" s="1">
        <v>125</v>
      </c>
      <c r="K111" s="1">
        <v>-999</v>
      </c>
      <c r="L111" s="1">
        <v>10.861599999999999</v>
      </c>
      <c r="M111" s="1">
        <v>34.558900000000001</v>
      </c>
      <c r="N111" s="1">
        <f t="shared" si="9"/>
        <v>2.4013295400000003</v>
      </c>
      <c r="O111" s="1">
        <f t="shared" si="10"/>
        <v>1.2121591592940653</v>
      </c>
      <c r="P111" s="1">
        <v>-999</v>
      </c>
      <c r="Q111" s="1">
        <v>-999</v>
      </c>
      <c r="R111" s="1">
        <v>-999</v>
      </c>
      <c r="S111" s="1">
        <v>-999</v>
      </c>
      <c r="T111" s="1" t="s">
        <v>129</v>
      </c>
      <c r="U111" s="1">
        <v>125</v>
      </c>
      <c r="V111" s="1">
        <v>-999</v>
      </c>
      <c r="W111" s="1" t="s">
        <v>130</v>
      </c>
      <c r="X111" s="1">
        <v>0.53611659517766186</v>
      </c>
      <c r="Y111" s="1">
        <v>1.9621826126866675E-2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131</v>
      </c>
      <c r="AI111" s="1">
        <v>6.5788248262455648E-2</v>
      </c>
      <c r="AJ111" s="1">
        <v>1.7449168762921437E-3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132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" t="s">
        <v>8</v>
      </c>
      <c r="B112" s="1" t="s">
        <v>164</v>
      </c>
      <c r="C112" s="1">
        <v>-33.979103000000002</v>
      </c>
      <c r="D112" s="1">
        <v>-73.384963999999997</v>
      </c>
      <c r="E112" s="1" t="s">
        <v>141</v>
      </c>
      <c r="F112" s="1" t="s">
        <v>166</v>
      </c>
      <c r="G112" s="1" t="s">
        <v>128</v>
      </c>
      <c r="H112" s="1">
        <v>342</v>
      </c>
      <c r="I112" s="1">
        <v>-999</v>
      </c>
      <c r="J112" s="1">
        <v>200</v>
      </c>
      <c r="K112" s="1">
        <v>-999</v>
      </c>
      <c r="L112" s="1">
        <v>10.149900000000001</v>
      </c>
      <c r="M112" s="1">
        <v>34.631500000000003</v>
      </c>
      <c r="N112" s="1">
        <f t="shared" si="9"/>
        <v>2.4070359000000003</v>
      </c>
      <c r="O112" s="1">
        <f t="shared" si="10"/>
        <v>1.2150396537972183</v>
      </c>
      <c r="P112" s="1">
        <v>-999</v>
      </c>
      <c r="Q112" s="1">
        <v>-999</v>
      </c>
      <c r="R112" s="1">
        <v>-999</v>
      </c>
      <c r="S112" s="1">
        <v>-999</v>
      </c>
      <c r="T112" s="1" t="s">
        <v>129</v>
      </c>
      <c r="U112" s="1">
        <v>200</v>
      </c>
      <c r="V112" s="1">
        <v>-999</v>
      </c>
      <c r="W112" s="1" t="s">
        <v>130</v>
      </c>
      <c r="X112" s="1">
        <v>0.62615784683951281</v>
      </c>
      <c r="Y112" s="1">
        <v>1.3640975243282609E-2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131</v>
      </c>
      <c r="AI112" s="1">
        <v>7.266896861710212E-2</v>
      </c>
      <c r="AJ112" s="1">
        <v>3.6335259736769601E-3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132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 t="s">
        <v>8</v>
      </c>
      <c r="B113" s="1" t="s">
        <v>164</v>
      </c>
      <c r="C113" s="1">
        <v>-33.979103000000002</v>
      </c>
      <c r="D113" s="1">
        <v>-73.384963999999997</v>
      </c>
      <c r="E113" s="1" t="s">
        <v>141</v>
      </c>
      <c r="F113" s="1" t="s">
        <v>166</v>
      </c>
      <c r="G113" s="1" t="s">
        <v>128</v>
      </c>
      <c r="H113" s="1">
        <v>342</v>
      </c>
      <c r="I113" s="1">
        <v>-999</v>
      </c>
      <c r="J113" s="1">
        <v>250</v>
      </c>
      <c r="K113" s="1">
        <v>-999</v>
      </c>
      <c r="L113" s="1">
        <v>9.4835999999999991</v>
      </c>
      <c r="M113" s="1">
        <v>34.587200000000003</v>
      </c>
      <c r="N113" s="1">
        <f t="shared" si="9"/>
        <v>2.4035539200000002</v>
      </c>
      <c r="O113" s="1">
        <f t="shared" si="10"/>
        <v>1.2132819966830353</v>
      </c>
      <c r="P113" s="1">
        <v>-999</v>
      </c>
      <c r="Q113" s="1">
        <v>-999</v>
      </c>
      <c r="R113" s="1">
        <v>-999</v>
      </c>
      <c r="S113" s="1">
        <v>-999</v>
      </c>
      <c r="T113" s="1" t="s">
        <v>129</v>
      </c>
      <c r="U113" s="1">
        <v>250</v>
      </c>
      <c r="V113" s="1">
        <v>-999</v>
      </c>
      <c r="W113" s="1" t="s">
        <v>130</v>
      </c>
      <c r="X113" s="1">
        <v>0.37709785047386357</v>
      </c>
      <c r="Y113" s="1">
        <v>2.4246650550675673E-2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131</v>
      </c>
      <c r="AI113" s="1">
        <v>3.3958147056003828E-2</v>
      </c>
      <c r="AJ113" s="1">
        <v>2.0868544677606639E-3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132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1" t="s">
        <v>8</v>
      </c>
      <c r="B114" s="11" t="s">
        <v>167</v>
      </c>
      <c r="C114" s="11">
        <v>-33.880699</v>
      </c>
      <c r="D114" s="11">
        <v>-73.341980000000007</v>
      </c>
      <c r="E114" s="11" t="s">
        <v>141</v>
      </c>
      <c r="F114" s="11" t="s">
        <v>168</v>
      </c>
      <c r="G114" s="11" t="s">
        <v>128</v>
      </c>
      <c r="H114" s="11">
        <v>343</v>
      </c>
      <c r="I114" s="11">
        <v>-999</v>
      </c>
      <c r="J114" s="11">
        <v>300</v>
      </c>
      <c r="K114" s="11">
        <v>-999</v>
      </c>
      <c r="L114" s="11">
        <v>8.3450000000000006</v>
      </c>
      <c r="M114" s="11">
        <v>34.490400000000001</v>
      </c>
      <c r="N114" s="11">
        <f t="shared" si="9"/>
        <v>2.3959454400000002</v>
      </c>
      <c r="O114" s="11">
        <f t="shared" si="10"/>
        <v>1.2094413373454977</v>
      </c>
      <c r="P114" s="11">
        <v>-999</v>
      </c>
      <c r="Q114" s="11">
        <v>-999</v>
      </c>
      <c r="R114" s="11">
        <v>-999</v>
      </c>
      <c r="S114" s="11">
        <v>-999</v>
      </c>
      <c r="T114" s="11" t="s">
        <v>129</v>
      </c>
      <c r="U114" s="11">
        <v>300</v>
      </c>
      <c r="V114" s="11">
        <v>-999</v>
      </c>
      <c r="W114" s="11" t="s">
        <v>130</v>
      </c>
      <c r="X114" s="11">
        <v>1.3496027500425536</v>
      </c>
      <c r="Y114" s="11">
        <v>1.3714210359849457E-2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 t="s">
        <v>131</v>
      </c>
      <c r="AI114" s="11">
        <v>6.9663145983111574E-2</v>
      </c>
      <c r="AJ114" s="11">
        <v>2.4321917916267305E-3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132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>
      <c r="A115" s="11" t="s">
        <v>8</v>
      </c>
      <c r="B115" s="11" t="s">
        <v>167</v>
      </c>
      <c r="C115" s="11">
        <v>-33.880699</v>
      </c>
      <c r="D115" s="11">
        <v>-73.341980000000007</v>
      </c>
      <c r="E115" s="11" t="s">
        <v>141</v>
      </c>
      <c r="F115" s="11" t="s">
        <v>168</v>
      </c>
      <c r="G115" s="11" t="s">
        <v>128</v>
      </c>
      <c r="H115" s="11">
        <v>343</v>
      </c>
      <c r="I115" s="11">
        <v>-999</v>
      </c>
      <c r="J115" s="11">
        <v>400</v>
      </c>
      <c r="K115" s="11">
        <v>-999</v>
      </c>
      <c r="L115" s="11">
        <v>7.0488999999999997</v>
      </c>
      <c r="M115" s="11">
        <v>34.4101</v>
      </c>
      <c r="N115" s="11">
        <f t="shared" si="9"/>
        <v>2.38963386</v>
      </c>
      <c r="O115" s="11">
        <f t="shared" si="10"/>
        <v>1.2062553358495858</v>
      </c>
      <c r="P115" s="11">
        <v>-999</v>
      </c>
      <c r="Q115" s="11">
        <v>-999</v>
      </c>
      <c r="R115" s="11">
        <v>-999</v>
      </c>
      <c r="S115" s="11">
        <v>-999</v>
      </c>
      <c r="T115" s="11" t="s">
        <v>129</v>
      </c>
      <c r="U115" s="11">
        <v>400</v>
      </c>
      <c r="V115" s="11">
        <v>-999</v>
      </c>
      <c r="W115" s="11" t="s">
        <v>130</v>
      </c>
      <c r="X115" s="11">
        <v>0.4642212257336622</v>
      </c>
      <c r="Y115" s="11">
        <v>5.5486637519746203E-2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 t="s">
        <v>131</v>
      </c>
      <c r="AI115" s="11">
        <v>6.2168222955106878E-2</v>
      </c>
      <c r="AJ115" s="11">
        <v>3.5156734397679664E-3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132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>
      <c r="A116" s="11" t="s">
        <v>8</v>
      </c>
      <c r="B116" s="11" t="s">
        <v>167</v>
      </c>
      <c r="C116" s="11">
        <v>-33.880699</v>
      </c>
      <c r="D116" s="11">
        <v>-73.341980000000007</v>
      </c>
      <c r="E116" s="11" t="s">
        <v>141</v>
      </c>
      <c r="F116" s="11" t="s">
        <v>168</v>
      </c>
      <c r="G116" s="11" t="s">
        <v>128</v>
      </c>
      <c r="H116" s="11">
        <v>343</v>
      </c>
      <c r="I116" s="11">
        <v>-999</v>
      </c>
      <c r="J116" s="11">
        <v>500</v>
      </c>
      <c r="K116" s="11">
        <v>-999</v>
      </c>
      <c r="L116" s="11">
        <v>5.9821</v>
      </c>
      <c r="M116" s="11">
        <v>34.320900000000002</v>
      </c>
      <c r="N116" s="11">
        <f t="shared" si="9"/>
        <v>2.3826227400000004</v>
      </c>
      <c r="O116" s="11">
        <f t="shared" si="10"/>
        <v>1.2027162158815246</v>
      </c>
      <c r="P116" s="11">
        <v>-999</v>
      </c>
      <c r="Q116" s="11">
        <v>-999</v>
      </c>
      <c r="R116" s="11">
        <v>-999</v>
      </c>
      <c r="S116" s="11">
        <v>-999</v>
      </c>
      <c r="T116" s="11" t="s">
        <v>129</v>
      </c>
      <c r="U116" s="11">
        <v>500</v>
      </c>
      <c r="V116" s="11">
        <v>-999</v>
      </c>
      <c r="W116" s="11" t="s">
        <v>130</v>
      </c>
      <c r="X116" s="11">
        <v>0.29477102645723485</v>
      </c>
      <c r="Y116" s="11">
        <v>1.7240949711611376E-2</v>
      </c>
      <c r="Z116" s="11">
        <v>-999</v>
      </c>
      <c r="AA116" s="11">
        <v>-999</v>
      </c>
      <c r="AB116" s="11">
        <v>-999</v>
      </c>
      <c r="AC116" s="11">
        <v>-999</v>
      </c>
      <c r="AD116" s="11">
        <v>-999</v>
      </c>
      <c r="AE116" s="11">
        <v>-999</v>
      </c>
      <c r="AF116" s="11">
        <v>-999</v>
      </c>
      <c r="AG116" s="11">
        <v>-999</v>
      </c>
      <c r="AH116" s="11" t="s">
        <v>131</v>
      </c>
      <c r="AI116" s="11">
        <v>1.8561918137774618E-2</v>
      </c>
      <c r="AJ116" s="11">
        <v>1.4691302434513356E-3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-999</v>
      </c>
      <c r="AQ116" s="11">
        <v>-999</v>
      </c>
      <c r="AR116" s="11">
        <v>-999</v>
      </c>
      <c r="AS116" s="11" t="s">
        <v>132</v>
      </c>
      <c r="AT116" s="11">
        <v>-999</v>
      </c>
      <c r="AU116" s="11">
        <v>-999</v>
      </c>
      <c r="AV116" s="11">
        <v>-999</v>
      </c>
      <c r="AW116" s="11">
        <v>-999</v>
      </c>
      <c r="AX116" s="11">
        <v>-999</v>
      </c>
      <c r="AY116" s="11">
        <v>-999</v>
      </c>
    </row>
    <row r="117" spans="1:51">
      <c r="A117" s="1" t="s">
        <v>8</v>
      </c>
      <c r="B117" s="1" t="s">
        <v>169</v>
      </c>
      <c r="C117" s="1">
        <v>-34.548161</v>
      </c>
      <c r="D117" s="1">
        <v>-72.396270999999999</v>
      </c>
      <c r="E117" s="1" t="s">
        <v>141</v>
      </c>
      <c r="F117" s="1" t="s">
        <v>170</v>
      </c>
      <c r="G117" s="1" t="s">
        <v>128</v>
      </c>
      <c r="H117" s="1">
        <v>344</v>
      </c>
      <c r="I117" s="1">
        <v>-999</v>
      </c>
      <c r="J117" s="1">
        <v>0</v>
      </c>
      <c r="K117" s="1">
        <v>-999</v>
      </c>
      <c r="L117" s="1">
        <v>13.2796</v>
      </c>
      <c r="M117" s="1">
        <v>34.269399999999997</v>
      </c>
      <c r="N117" s="1">
        <f t="shared" si="9"/>
        <v>2.3785748399999997</v>
      </c>
      <c r="O117" s="1">
        <f t="shared" si="10"/>
        <v>1.2006728898909955</v>
      </c>
      <c r="P117" s="1">
        <v>-999</v>
      </c>
      <c r="Q117" s="1">
        <v>-999</v>
      </c>
      <c r="R117" s="1">
        <v>-999</v>
      </c>
      <c r="S117" s="1">
        <v>-999</v>
      </c>
      <c r="T117" s="1" t="s">
        <v>129</v>
      </c>
      <c r="U117" s="1">
        <v>0</v>
      </c>
      <c r="V117" s="1">
        <v>-999</v>
      </c>
      <c r="W117" s="1" t="s">
        <v>130</v>
      </c>
      <c r="X117" s="1">
        <v>0.36197162297807667</v>
      </c>
      <c r="Y117" s="1">
        <v>3.909950284508374E-2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 t="s">
        <v>131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132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" t="s">
        <v>8</v>
      </c>
      <c r="B118" s="1" t="s">
        <v>169</v>
      </c>
      <c r="C118" s="1">
        <v>-34.548161</v>
      </c>
      <c r="D118" s="1">
        <v>-72.396270999999999</v>
      </c>
      <c r="E118" s="1" t="s">
        <v>141</v>
      </c>
      <c r="F118" s="1" t="s">
        <v>170</v>
      </c>
      <c r="G118" s="1" t="s">
        <v>128</v>
      </c>
      <c r="H118" s="1">
        <v>344</v>
      </c>
      <c r="I118" s="1">
        <v>-999</v>
      </c>
      <c r="J118" s="1">
        <v>20</v>
      </c>
      <c r="K118" s="1">
        <v>-999</v>
      </c>
      <c r="L118" s="1">
        <v>12.8049</v>
      </c>
      <c r="M118" s="1">
        <v>34.284599999999998</v>
      </c>
      <c r="N118" s="1">
        <f t="shared" si="9"/>
        <v>2.3797695600000002</v>
      </c>
      <c r="O118" s="1">
        <f t="shared" si="10"/>
        <v>1.2012759686299479</v>
      </c>
      <c r="P118" s="1">
        <v>-999</v>
      </c>
      <c r="Q118" s="1">
        <v>-999</v>
      </c>
      <c r="R118" s="1">
        <v>-999</v>
      </c>
      <c r="S118" s="1">
        <v>-999</v>
      </c>
      <c r="T118" s="1" t="s">
        <v>129</v>
      </c>
      <c r="U118" s="1">
        <v>20</v>
      </c>
      <c r="V118" s="1">
        <v>-999</v>
      </c>
      <c r="W118" s="1" t="s">
        <v>130</v>
      </c>
      <c r="X118" s="1">
        <v>0.22496677178527513</v>
      </c>
      <c r="Y118" s="1">
        <v>4.6474785949926538E-2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131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132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>
      <c r="A119" s="1" t="s">
        <v>8</v>
      </c>
      <c r="B119" s="1" t="s">
        <v>169</v>
      </c>
      <c r="C119" s="1">
        <v>-34.548161</v>
      </c>
      <c r="D119" s="1">
        <v>-72.396270999999999</v>
      </c>
      <c r="E119" s="1" t="s">
        <v>141</v>
      </c>
      <c r="F119" s="1" t="s">
        <v>170</v>
      </c>
      <c r="G119" s="1" t="s">
        <v>128</v>
      </c>
      <c r="H119" s="1">
        <v>344</v>
      </c>
      <c r="I119" s="1">
        <v>-999</v>
      </c>
      <c r="J119" s="1">
        <v>40</v>
      </c>
      <c r="K119" s="1">
        <v>-999</v>
      </c>
      <c r="L119" s="1">
        <v>12.133699999999999</v>
      </c>
      <c r="M119" s="1">
        <v>34.332900000000002</v>
      </c>
      <c r="N119" s="1">
        <f t="shared" si="9"/>
        <v>2.3835659400000004</v>
      </c>
      <c r="O119" s="1">
        <f t="shared" si="10"/>
        <v>1.2031923306754342</v>
      </c>
      <c r="P119" s="1">
        <v>-999</v>
      </c>
      <c r="Q119" s="1">
        <v>-999</v>
      </c>
      <c r="R119" s="1">
        <v>-999</v>
      </c>
      <c r="S119" s="1">
        <v>-999</v>
      </c>
      <c r="T119" s="1" t="s">
        <v>129</v>
      </c>
      <c r="U119" s="1">
        <v>40</v>
      </c>
      <c r="V119" s="1">
        <v>-999</v>
      </c>
      <c r="W119" s="1" t="s">
        <v>130</v>
      </c>
      <c r="X119" s="1">
        <v>0.72831976114552532</v>
      </c>
      <c r="Y119" s="1">
        <v>3.2025154952739367E-2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131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132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>
      <c r="A120" s="1" t="s">
        <v>8</v>
      </c>
      <c r="B120" s="1" t="s">
        <v>169</v>
      </c>
      <c r="C120" s="1">
        <v>-34.548161</v>
      </c>
      <c r="D120" s="1">
        <v>-72.396270999999999</v>
      </c>
      <c r="E120" s="1" t="s">
        <v>141</v>
      </c>
      <c r="F120" s="1" t="s">
        <v>170</v>
      </c>
      <c r="G120" s="1" t="s">
        <v>128</v>
      </c>
      <c r="H120" s="1">
        <v>344</v>
      </c>
      <c r="I120" s="1">
        <v>-999</v>
      </c>
      <c r="J120" s="1">
        <v>60</v>
      </c>
      <c r="K120" s="1">
        <v>-999</v>
      </c>
      <c r="L120" s="1">
        <v>11.4663</v>
      </c>
      <c r="M120" s="1">
        <v>34.433500000000002</v>
      </c>
      <c r="N120" s="1">
        <f t="shared" si="9"/>
        <v>2.3914731000000002</v>
      </c>
      <c r="O120" s="1">
        <f t="shared" si="10"/>
        <v>1.2071837596977097</v>
      </c>
      <c r="P120" s="1">
        <v>-999</v>
      </c>
      <c r="Q120" s="1">
        <v>-999</v>
      </c>
      <c r="R120" s="1">
        <v>-999</v>
      </c>
      <c r="S120" s="1">
        <v>-999</v>
      </c>
      <c r="T120" s="1" t="s">
        <v>129</v>
      </c>
      <c r="U120" s="1">
        <v>60</v>
      </c>
      <c r="V120" s="1">
        <v>-999</v>
      </c>
      <c r="W120" s="1" t="s">
        <v>130</v>
      </c>
      <c r="X120" s="1">
        <v>0.50329151171647735</v>
      </c>
      <c r="Y120" s="1">
        <v>4.1346167800679755E-2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131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132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>
      <c r="A121" s="1" t="s">
        <v>8</v>
      </c>
      <c r="B121" s="1" t="s">
        <v>169</v>
      </c>
      <c r="C121" s="1">
        <v>-34.548161</v>
      </c>
      <c r="D121" s="1">
        <v>-72.396270999999999</v>
      </c>
      <c r="E121" s="1" t="s">
        <v>141</v>
      </c>
      <c r="F121" s="1" t="s">
        <v>170</v>
      </c>
      <c r="G121" s="1" t="s">
        <v>128</v>
      </c>
      <c r="H121" s="1">
        <v>344</v>
      </c>
      <c r="I121" s="1">
        <v>-999</v>
      </c>
      <c r="J121" s="1">
        <v>100</v>
      </c>
      <c r="K121" s="1">
        <v>-999</v>
      </c>
      <c r="L121" s="1">
        <v>11.0443</v>
      </c>
      <c r="M121" s="1">
        <v>34.6327</v>
      </c>
      <c r="N121" s="1">
        <f t="shared" si="9"/>
        <v>2.40713022</v>
      </c>
      <c r="O121" s="1">
        <f t="shared" si="10"/>
        <v>1.2150872652766092</v>
      </c>
      <c r="P121" s="1">
        <v>-999</v>
      </c>
      <c r="Q121" s="1">
        <v>-999</v>
      </c>
      <c r="R121" s="1">
        <v>-999</v>
      </c>
      <c r="S121" s="1">
        <v>-999</v>
      </c>
      <c r="T121" s="1" t="s">
        <v>129</v>
      </c>
      <c r="U121" s="1">
        <v>100</v>
      </c>
      <c r="V121" s="1">
        <v>-999</v>
      </c>
      <c r="W121" s="1" t="s">
        <v>130</v>
      </c>
      <c r="X121" s="1">
        <v>0.63198026136958774</v>
      </c>
      <c r="Y121" s="1">
        <v>1.2734740448582492E-2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 t="s">
        <v>131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132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>
      <c r="A122" s="1" t="s">
        <v>8</v>
      </c>
      <c r="B122" s="1" t="s">
        <v>169</v>
      </c>
      <c r="C122" s="1">
        <v>-34.548161</v>
      </c>
      <c r="D122" s="1">
        <v>-72.396270999999999</v>
      </c>
      <c r="E122" s="1" t="s">
        <v>141</v>
      </c>
      <c r="F122" s="1" t="s">
        <v>170</v>
      </c>
      <c r="G122" s="1" t="s">
        <v>128</v>
      </c>
      <c r="H122" s="1">
        <v>344</v>
      </c>
      <c r="I122" s="1">
        <v>-999</v>
      </c>
      <c r="J122" s="1">
        <v>150</v>
      </c>
      <c r="K122" s="1">
        <v>-999</v>
      </c>
      <c r="L122" s="1">
        <v>10.752700000000001</v>
      </c>
      <c r="M122" s="1">
        <v>34.664900000000003</v>
      </c>
      <c r="N122" s="1">
        <f t="shared" si="9"/>
        <v>2.4096611400000003</v>
      </c>
      <c r="O122" s="1">
        <f t="shared" si="10"/>
        <v>1.2163648399736</v>
      </c>
      <c r="P122" s="1">
        <v>-999</v>
      </c>
      <c r="Q122" s="1">
        <v>-999</v>
      </c>
      <c r="R122" s="1">
        <v>-999</v>
      </c>
      <c r="S122" s="1">
        <v>-999</v>
      </c>
      <c r="T122" s="1" t="s">
        <v>129</v>
      </c>
      <c r="U122" s="1">
        <v>150</v>
      </c>
      <c r="V122" s="1">
        <v>-999</v>
      </c>
      <c r="W122" s="1" t="s">
        <v>130</v>
      </c>
      <c r="X122" s="1">
        <v>0.91611860552730684</v>
      </c>
      <c r="Y122" s="1">
        <v>9.9359082856773865E-3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 t="s">
        <v>131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132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>
      <c r="A123" s="1" t="s">
        <v>8</v>
      </c>
      <c r="B123" s="1" t="s">
        <v>169</v>
      </c>
      <c r="C123" s="1">
        <v>-34.553767999999998</v>
      </c>
      <c r="D123" s="1">
        <v>-72.411118000000002</v>
      </c>
      <c r="E123" s="1" t="s">
        <v>141</v>
      </c>
      <c r="F123" s="1" t="s">
        <v>170</v>
      </c>
      <c r="G123" s="1" t="s">
        <v>128</v>
      </c>
      <c r="H123" s="1">
        <v>344</v>
      </c>
      <c r="I123" s="1">
        <v>-999</v>
      </c>
      <c r="J123" s="1">
        <v>10</v>
      </c>
      <c r="K123" s="1">
        <v>-999</v>
      </c>
      <c r="L123" s="1">
        <v>13.0518</v>
      </c>
      <c r="M123" s="1">
        <v>34.260100000000001</v>
      </c>
      <c r="N123" s="1">
        <f t="shared" si="9"/>
        <v>2.3778438600000005</v>
      </c>
      <c r="O123" s="1">
        <f t="shared" si="10"/>
        <v>1.2003039009257159</v>
      </c>
      <c r="P123" s="1">
        <v>-999</v>
      </c>
      <c r="Q123" s="1">
        <v>-999</v>
      </c>
      <c r="R123" s="1">
        <v>-999</v>
      </c>
      <c r="S123" s="1">
        <v>-999</v>
      </c>
      <c r="T123" s="1" t="s">
        <v>129</v>
      </c>
      <c r="U123" s="1">
        <v>10</v>
      </c>
      <c r="V123" s="1">
        <v>-999</v>
      </c>
      <c r="W123" s="1" t="s">
        <v>130</v>
      </c>
      <c r="X123" s="1">
        <v>0.5635915086038763</v>
      </c>
      <c r="Y123" s="1">
        <v>0.15698785909081475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 t="s">
        <v>131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132</v>
      </c>
      <c r="AT123" s="1">
        <v>-999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>
      <c r="A124" s="1" t="s">
        <v>8</v>
      </c>
      <c r="B124" s="1" t="s">
        <v>169</v>
      </c>
      <c r="C124" s="1">
        <v>-34.553767999999998</v>
      </c>
      <c r="D124" s="1">
        <v>-72.411118000000002</v>
      </c>
      <c r="E124" s="1" t="s">
        <v>141</v>
      </c>
      <c r="F124" s="1" t="s">
        <v>170</v>
      </c>
      <c r="G124" s="1" t="s">
        <v>128</v>
      </c>
      <c r="H124" s="1">
        <v>344</v>
      </c>
      <c r="I124" s="1">
        <v>-999</v>
      </c>
      <c r="J124" s="1">
        <v>30</v>
      </c>
      <c r="K124" s="1">
        <v>-999</v>
      </c>
      <c r="L124" s="1">
        <v>12.881600000000001</v>
      </c>
      <c r="M124" s="1">
        <v>34.2776</v>
      </c>
      <c r="N124" s="1">
        <f t="shared" si="9"/>
        <v>2.37921936</v>
      </c>
      <c r="O124" s="1">
        <f t="shared" si="10"/>
        <v>1.2009982350001671</v>
      </c>
      <c r="P124" s="1">
        <v>-999</v>
      </c>
      <c r="Q124" s="1">
        <v>-999</v>
      </c>
      <c r="R124" s="1">
        <v>-999</v>
      </c>
      <c r="S124" s="1">
        <v>-999</v>
      </c>
      <c r="T124" s="1" t="s">
        <v>129</v>
      </c>
      <c r="U124" s="1">
        <v>30</v>
      </c>
      <c r="V124" s="1">
        <v>-999</v>
      </c>
      <c r="W124" s="1" t="s">
        <v>130</v>
      </c>
      <c r="X124" s="1">
        <v>0.52661228619092704</v>
      </c>
      <c r="Y124" s="1">
        <v>7.7369895732793376E-2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 t="s">
        <v>131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132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>
      <c r="A125" s="1" t="s">
        <v>8</v>
      </c>
      <c r="B125" s="1" t="s">
        <v>169</v>
      </c>
      <c r="C125" s="1">
        <v>-34.553767999999998</v>
      </c>
      <c r="D125" s="1">
        <v>-72.411118000000002</v>
      </c>
      <c r="E125" s="1" t="s">
        <v>141</v>
      </c>
      <c r="F125" s="1" t="s">
        <v>170</v>
      </c>
      <c r="G125" s="1" t="s">
        <v>128</v>
      </c>
      <c r="H125" s="1">
        <v>344</v>
      </c>
      <c r="I125" s="1">
        <v>-999</v>
      </c>
      <c r="J125" s="1">
        <v>80</v>
      </c>
      <c r="K125" s="1">
        <v>-999</v>
      </c>
      <c r="L125" s="1">
        <v>11.174300000000001</v>
      </c>
      <c r="M125" s="1">
        <v>34.489600000000003</v>
      </c>
      <c r="N125" s="1">
        <f t="shared" si="9"/>
        <v>2.3958825600000004</v>
      </c>
      <c r="O125" s="1">
        <f t="shared" si="10"/>
        <v>1.2094095963592373</v>
      </c>
      <c r="P125" s="1">
        <v>-999</v>
      </c>
      <c r="Q125" s="1">
        <v>-999</v>
      </c>
      <c r="R125" s="1">
        <v>-999</v>
      </c>
      <c r="S125" s="1">
        <v>-999</v>
      </c>
      <c r="T125" s="1" t="s">
        <v>129</v>
      </c>
      <c r="U125" s="1">
        <v>80</v>
      </c>
      <c r="V125" s="1">
        <v>-999</v>
      </c>
      <c r="W125" s="1" t="s">
        <v>130</v>
      </c>
      <c r="X125" s="1">
        <v>0.60178562905695754</v>
      </c>
      <c r="Y125" s="1">
        <v>5.6938720579445948E-2</v>
      </c>
      <c r="Z125" s="1">
        <v>-999</v>
      </c>
      <c r="AA125" s="1">
        <v>-999</v>
      </c>
      <c r="AB125" s="1">
        <v>-999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 t="s">
        <v>131</v>
      </c>
      <c r="AI125" s="1">
        <v>-999</v>
      </c>
      <c r="AJ125" s="1">
        <v>-999</v>
      </c>
      <c r="AK125" s="1">
        <v>-999</v>
      </c>
      <c r="AL125" s="1">
        <v>-999</v>
      </c>
      <c r="AM125" s="1">
        <v>-999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132</v>
      </c>
      <c r="AT125" s="1">
        <v>-999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>
      <c r="A126" s="1" t="s">
        <v>8</v>
      </c>
      <c r="B126" s="1" t="s">
        <v>169</v>
      </c>
      <c r="C126" s="1">
        <v>-34.553767999999998</v>
      </c>
      <c r="D126" s="1">
        <v>-72.411118000000002</v>
      </c>
      <c r="E126" s="1" t="s">
        <v>141</v>
      </c>
      <c r="F126" s="1" t="s">
        <v>170</v>
      </c>
      <c r="G126" s="1" t="s">
        <v>128</v>
      </c>
      <c r="H126" s="1">
        <v>344</v>
      </c>
      <c r="I126" s="1">
        <v>-999</v>
      </c>
      <c r="J126" s="1">
        <v>125</v>
      </c>
      <c r="K126" s="1">
        <v>-999</v>
      </c>
      <c r="L126" s="1">
        <v>11.022600000000001</v>
      </c>
      <c r="M126" s="1">
        <v>34.622399999999999</v>
      </c>
      <c r="N126" s="1">
        <f t="shared" si="9"/>
        <v>2.4063206400000001</v>
      </c>
      <c r="O126" s="1">
        <f t="shared" si="10"/>
        <v>1.2146786000785035</v>
      </c>
      <c r="P126" s="1">
        <v>-999</v>
      </c>
      <c r="Q126" s="1">
        <v>-999</v>
      </c>
      <c r="R126" s="1">
        <v>-999</v>
      </c>
      <c r="S126" s="1">
        <v>-999</v>
      </c>
      <c r="T126" s="1" t="s">
        <v>129</v>
      </c>
      <c r="U126" s="1">
        <v>125</v>
      </c>
      <c r="V126" s="1">
        <v>-999</v>
      </c>
      <c r="W126" s="1" t="s">
        <v>130</v>
      </c>
      <c r="X126" s="1">
        <v>0.30958578450510971</v>
      </c>
      <c r="Y126" s="1">
        <v>9.633858573852902E-2</v>
      </c>
      <c r="Z126" s="1">
        <v>-999</v>
      </c>
      <c r="AA126" s="1">
        <v>-999</v>
      </c>
      <c r="AB126" s="1">
        <v>-999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 t="s">
        <v>131</v>
      </c>
      <c r="AI126" s="1">
        <v>-999</v>
      </c>
      <c r="AJ126" s="1">
        <v>-999</v>
      </c>
      <c r="AK126" s="1">
        <v>-999</v>
      </c>
      <c r="AL126" s="1">
        <v>-999</v>
      </c>
      <c r="AM126" s="1">
        <v>-999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132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>
      <c r="A127" s="1" t="s">
        <v>8</v>
      </c>
      <c r="B127" s="1" t="s">
        <v>169</v>
      </c>
      <c r="C127" s="1">
        <v>-34.553767999999998</v>
      </c>
      <c r="D127" s="1">
        <v>-72.411118000000002</v>
      </c>
      <c r="E127" s="1" t="s">
        <v>141</v>
      </c>
      <c r="F127" s="1" t="s">
        <v>170</v>
      </c>
      <c r="G127" s="1" t="s">
        <v>128</v>
      </c>
      <c r="H127" s="1">
        <v>344</v>
      </c>
      <c r="I127" s="1">
        <v>-999</v>
      </c>
      <c r="J127" s="1">
        <v>200</v>
      </c>
      <c r="K127" s="1">
        <v>-999</v>
      </c>
      <c r="L127" s="1">
        <v>10.5892</v>
      </c>
      <c r="M127" s="1">
        <v>34.653500000000001</v>
      </c>
      <c r="N127" s="1">
        <f t="shared" si="9"/>
        <v>2.4087651000000001</v>
      </c>
      <c r="O127" s="1">
        <f t="shared" si="10"/>
        <v>1.2159125309193859</v>
      </c>
      <c r="P127" s="1">
        <v>-999</v>
      </c>
      <c r="Q127" s="1">
        <v>-999</v>
      </c>
      <c r="R127" s="1">
        <v>-999</v>
      </c>
      <c r="S127" s="1">
        <v>-999</v>
      </c>
      <c r="T127" s="1" t="s">
        <v>129</v>
      </c>
      <c r="U127" s="1">
        <v>200</v>
      </c>
      <c r="V127" s="1">
        <v>-999</v>
      </c>
      <c r="W127" s="1" t="s">
        <v>130</v>
      </c>
      <c r="X127" s="1">
        <v>0.6365565471480179</v>
      </c>
      <c r="Y127" s="1">
        <v>0.15793153645567803</v>
      </c>
      <c r="Z127" s="1">
        <v>-999</v>
      </c>
      <c r="AA127" s="1">
        <v>-999</v>
      </c>
      <c r="AB127" s="1">
        <v>-999</v>
      </c>
      <c r="AC127" s="1">
        <v>-999</v>
      </c>
      <c r="AD127" s="1">
        <v>-999</v>
      </c>
      <c r="AE127" s="1">
        <v>-999</v>
      </c>
      <c r="AF127" s="1">
        <v>-999</v>
      </c>
      <c r="AG127" s="1">
        <v>-999</v>
      </c>
      <c r="AH127" s="1" t="s">
        <v>131</v>
      </c>
      <c r="AI127" s="1">
        <v>-999</v>
      </c>
      <c r="AJ127" s="1">
        <v>-999</v>
      </c>
      <c r="AK127" s="1">
        <v>-999</v>
      </c>
      <c r="AL127" s="1">
        <v>-999</v>
      </c>
      <c r="AM127" s="1">
        <v>-999</v>
      </c>
      <c r="AN127" s="1">
        <v>-999</v>
      </c>
      <c r="AO127" s="1">
        <v>-999</v>
      </c>
      <c r="AP127" s="1">
        <v>-999</v>
      </c>
      <c r="AQ127" s="1">
        <v>-999</v>
      </c>
      <c r="AR127" s="1">
        <v>-999</v>
      </c>
      <c r="AS127" s="1" t="s">
        <v>132</v>
      </c>
      <c r="AT127" s="1">
        <v>-999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</row>
    <row r="128" spans="1:51">
      <c r="A128" s="1" t="s">
        <v>8</v>
      </c>
      <c r="B128" s="1" t="s">
        <v>169</v>
      </c>
      <c r="C128" s="1">
        <v>-34.553767999999998</v>
      </c>
      <c r="D128" s="1">
        <v>-72.411118000000002</v>
      </c>
      <c r="E128" s="1" t="s">
        <v>141</v>
      </c>
      <c r="F128" s="1" t="s">
        <v>170</v>
      </c>
      <c r="G128" s="1" t="s">
        <v>128</v>
      </c>
      <c r="H128" s="1">
        <v>344</v>
      </c>
      <c r="I128" s="1">
        <v>-999</v>
      </c>
      <c r="J128" s="1">
        <v>250</v>
      </c>
      <c r="K128" s="1">
        <v>-999</v>
      </c>
      <c r="L128" s="1">
        <v>10.157299999999999</v>
      </c>
      <c r="M128" s="1">
        <v>34.633600000000001</v>
      </c>
      <c r="N128" s="1">
        <f t="shared" si="9"/>
        <v>2.4072009600000004</v>
      </c>
      <c r="O128" s="1">
        <f t="shared" si="10"/>
        <v>1.2151229738861526</v>
      </c>
      <c r="P128" s="1">
        <v>-999</v>
      </c>
      <c r="Q128" s="1">
        <v>-999</v>
      </c>
      <c r="R128" s="1">
        <v>-999</v>
      </c>
      <c r="S128" s="1">
        <v>-999</v>
      </c>
      <c r="T128" s="1" t="s">
        <v>129</v>
      </c>
      <c r="U128" s="1">
        <v>250</v>
      </c>
      <c r="V128" s="1">
        <v>-999</v>
      </c>
      <c r="W128" s="1" t="s">
        <v>130</v>
      </c>
      <c r="X128" s="1">
        <v>0.67269335238360106</v>
      </c>
      <c r="Y128" s="1">
        <v>6.1403609541722741E-2</v>
      </c>
      <c r="Z128" s="1">
        <v>-999</v>
      </c>
      <c r="AA128" s="1">
        <v>-999</v>
      </c>
      <c r="AB128" s="1">
        <v>-999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 t="s">
        <v>131</v>
      </c>
      <c r="AI128" s="1">
        <v>-999</v>
      </c>
      <c r="AJ128" s="1">
        <v>-999</v>
      </c>
      <c r="AK128" s="1">
        <v>-999</v>
      </c>
      <c r="AL128" s="1">
        <v>-999</v>
      </c>
      <c r="AM128" s="1">
        <v>-999</v>
      </c>
      <c r="AN128" s="1">
        <v>-999</v>
      </c>
      <c r="AO128" s="1">
        <v>-999</v>
      </c>
      <c r="AP128" s="1">
        <v>-999</v>
      </c>
      <c r="AQ128" s="1">
        <v>-999</v>
      </c>
      <c r="AR128" s="1">
        <v>-999</v>
      </c>
      <c r="AS128" s="1" t="s">
        <v>132</v>
      </c>
      <c r="AT128" s="1">
        <v>-999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>
      <c r="A129" s="11" t="s">
        <v>8</v>
      </c>
      <c r="B129" s="11" t="s">
        <v>171</v>
      </c>
      <c r="C129" s="11">
        <v>-34.648330999999999</v>
      </c>
      <c r="D129" s="11">
        <v>-72.484306000000004</v>
      </c>
      <c r="E129" s="11" t="s">
        <v>141</v>
      </c>
      <c r="F129" s="11" t="s">
        <v>126</v>
      </c>
      <c r="G129" s="11" t="s">
        <v>128</v>
      </c>
      <c r="H129" s="11">
        <v>345</v>
      </c>
      <c r="I129" s="11">
        <v>-999</v>
      </c>
      <c r="J129" s="11">
        <v>100</v>
      </c>
      <c r="K129" s="11">
        <v>-999</v>
      </c>
      <c r="L129" s="11">
        <v>11.317299999999999</v>
      </c>
      <c r="M129" s="11">
        <v>34.629899999999999</v>
      </c>
      <c r="N129" s="11">
        <f t="shared" si="9"/>
        <v>2.4069101399999999</v>
      </c>
      <c r="O129" s="11">
        <f t="shared" si="10"/>
        <v>1.2149761718246967</v>
      </c>
      <c r="P129" s="11">
        <v>-999</v>
      </c>
      <c r="Q129" s="11">
        <v>-999</v>
      </c>
      <c r="R129" s="11">
        <v>-999</v>
      </c>
      <c r="S129" s="11">
        <v>-999</v>
      </c>
      <c r="T129" s="11" t="s">
        <v>129</v>
      </c>
      <c r="U129" s="11">
        <v>100</v>
      </c>
      <c r="V129" s="11">
        <v>-999</v>
      </c>
      <c r="W129" s="11" t="s">
        <v>130</v>
      </c>
      <c r="X129" s="11">
        <v>0.54450841329514899</v>
      </c>
      <c r="Y129" s="11">
        <v>2.1953184997876442E-2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 t="s">
        <v>131</v>
      </c>
      <c r="AI129" s="11">
        <v>7.3982972201965896E-2</v>
      </c>
      <c r="AJ129" s="11">
        <v>1.3211901153959028E-2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 t="s">
        <v>132</v>
      </c>
      <c r="AT129" s="11">
        <v>-999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</row>
    <row r="130" spans="1:51">
      <c r="A130" s="11" t="s">
        <v>8</v>
      </c>
      <c r="B130" s="11" t="s">
        <v>171</v>
      </c>
      <c r="C130" s="11">
        <v>-34.648330999999999</v>
      </c>
      <c r="D130" s="11">
        <v>-72.484306000000004</v>
      </c>
      <c r="E130" s="11" t="s">
        <v>141</v>
      </c>
      <c r="F130" s="11" t="s">
        <v>126</v>
      </c>
      <c r="G130" s="11" t="s">
        <v>128</v>
      </c>
      <c r="H130" s="11">
        <v>345</v>
      </c>
      <c r="I130" s="11">
        <v>-999</v>
      </c>
      <c r="J130" s="11">
        <v>150</v>
      </c>
      <c r="K130" s="11">
        <v>-999</v>
      </c>
      <c r="L130" s="11">
        <v>10.83</v>
      </c>
      <c r="M130" s="11">
        <v>34.619599999999998</v>
      </c>
      <c r="N130" s="11">
        <f t="shared" si="9"/>
        <v>2.4061005600000001</v>
      </c>
      <c r="O130" s="11">
        <f t="shared" si="10"/>
        <v>1.2145675066265911</v>
      </c>
      <c r="P130" s="11">
        <v>-999</v>
      </c>
      <c r="Q130" s="11">
        <v>-999</v>
      </c>
      <c r="R130" s="11">
        <v>-999</v>
      </c>
      <c r="S130" s="11">
        <v>-999</v>
      </c>
      <c r="T130" s="11" t="s">
        <v>129</v>
      </c>
      <c r="U130" s="11">
        <v>150</v>
      </c>
      <c r="V130" s="11">
        <v>-999</v>
      </c>
      <c r="W130" s="11" t="s">
        <v>130</v>
      </c>
      <c r="X130" s="11">
        <v>0.54230600870753076</v>
      </c>
      <c r="Y130" s="11">
        <v>2.0838027706047167E-2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-999</v>
      </c>
      <c r="AE130" s="11">
        <v>-999</v>
      </c>
      <c r="AF130" s="11">
        <v>-999</v>
      </c>
      <c r="AG130" s="11">
        <v>-999</v>
      </c>
      <c r="AH130" s="11" t="s">
        <v>131</v>
      </c>
      <c r="AI130" s="11">
        <v>1.4676322349257606E-2</v>
      </c>
      <c r="AJ130" s="11">
        <v>3.5147779982951871E-3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 t="s">
        <v>132</v>
      </c>
      <c r="AT130" s="11">
        <v>-999</v>
      </c>
      <c r="AU130" s="11">
        <v>-999</v>
      </c>
      <c r="AV130" s="11">
        <v>-999</v>
      </c>
      <c r="AW130" s="11">
        <v>-999</v>
      </c>
      <c r="AX130" s="11">
        <v>-999</v>
      </c>
      <c r="AY130" s="11">
        <v>-999</v>
      </c>
    </row>
    <row r="131" spans="1:51">
      <c r="A131" s="11" t="s">
        <v>8</v>
      </c>
      <c r="B131" s="11" t="s">
        <v>171</v>
      </c>
      <c r="C131" s="11">
        <v>-34.648330999999999</v>
      </c>
      <c r="D131" s="11">
        <v>-72.484306000000004</v>
      </c>
      <c r="E131" s="11" t="s">
        <v>141</v>
      </c>
      <c r="F131" s="11" t="s">
        <v>126</v>
      </c>
      <c r="G131" s="11" t="s">
        <v>128</v>
      </c>
      <c r="H131" s="11">
        <v>345</v>
      </c>
      <c r="I131" s="11">
        <v>-999</v>
      </c>
      <c r="J131" s="11">
        <v>200</v>
      </c>
      <c r="K131" s="11">
        <v>-999</v>
      </c>
      <c r="L131" s="11">
        <v>10.399800000000001</v>
      </c>
      <c r="M131" s="11">
        <v>34.6205</v>
      </c>
      <c r="N131" s="11">
        <f t="shared" ref="N131:N140" si="11">M131*0.0786-0.315</f>
        <v>2.4061713</v>
      </c>
      <c r="O131" s="11">
        <f t="shared" ref="O131:O140" si="12">N131*SQRT((0.00446/0.0786)^2+(0.158/0.315)^2)</f>
        <v>1.2146032152361343</v>
      </c>
      <c r="P131" s="11">
        <v>-999</v>
      </c>
      <c r="Q131" s="11">
        <v>-999</v>
      </c>
      <c r="R131" s="11">
        <v>-999</v>
      </c>
      <c r="S131" s="11">
        <v>-999</v>
      </c>
      <c r="T131" s="11" t="s">
        <v>129</v>
      </c>
      <c r="U131" s="11">
        <v>200</v>
      </c>
      <c r="V131" s="11">
        <v>-999</v>
      </c>
      <c r="W131" s="11" t="s">
        <v>130</v>
      </c>
      <c r="X131" s="11">
        <v>0.5073503208895489</v>
      </c>
      <c r="Y131" s="11">
        <v>6.5979613391001113E-2</v>
      </c>
      <c r="Z131" s="11">
        <v>-999</v>
      </c>
      <c r="AA131" s="11">
        <v>-999</v>
      </c>
      <c r="AB131" s="11">
        <v>-999</v>
      </c>
      <c r="AC131" s="11">
        <v>-999</v>
      </c>
      <c r="AD131" s="11">
        <v>-999</v>
      </c>
      <c r="AE131" s="11">
        <v>-999</v>
      </c>
      <c r="AF131" s="11">
        <v>-999</v>
      </c>
      <c r="AG131" s="11">
        <v>-999</v>
      </c>
      <c r="AH131" s="11" t="s">
        <v>131</v>
      </c>
      <c r="AI131" s="11">
        <v>5.6219751842514591E-2</v>
      </c>
      <c r="AJ131" s="11">
        <v>1.0755174295953112E-2</v>
      </c>
      <c r="AK131" s="11">
        <v>-999</v>
      </c>
      <c r="AL131" s="11">
        <v>-999</v>
      </c>
      <c r="AM131" s="11">
        <v>-999</v>
      </c>
      <c r="AN131" s="11">
        <v>-999</v>
      </c>
      <c r="AO131" s="11">
        <v>-999</v>
      </c>
      <c r="AP131" s="11">
        <v>-999</v>
      </c>
      <c r="AQ131" s="11">
        <v>-999</v>
      </c>
      <c r="AR131" s="11">
        <v>-999</v>
      </c>
      <c r="AS131" s="11" t="s">
        <v>132</v>
      </c>
      <c r="AT131" s="11">
        <v>-999</v>
      </c>
      <c r="AU131" s="11">
        <v>-999</v>
      </c>
      <c r="AV131" s="11">
        <v>-999</v>
      </c>
      <c r="AW131" s="11">
        <v>-999</v>
      </c>
      <c r="AX131" s="11">
        <v>-999</v>
      </c>
      <c r="AY131" s="11">
        <v>-999</v>
      </c>
    </row>
    <row r="132" spans="1:51">
      <c r="A132" s="11" t="s">
        <v>8</v>
      </c>
      <c r="B132" s="11" t="s">
        <v>171</v>
      </c>
      <c r="C132" s="11">
        <v>-34.648330999999999</v>
      </c>
      <c r="D132" s="11">
        <v>-72.484306000000004</v>
      </c>
      <c r="E132" s="11" t="s">
        <v>141</v>
      </c>
      <c r="F132" s="11" t="s">
        <v>126</v>
      </c>
      <c r="G132" s="11" t="s">
        <v>128</v>
      </c>
      <c r="H132" s="11">
        <v>345</v>
      </c>
      <c r="I132" s="11">
        <v>-999</v>
      </c>
      <c r="J132" s="11">
        <v>250</v>
      </c>
      <c r="K132" s="11">
        <v>-999</v>
      </c>
      <c r="L132" s="11">
        <v>9.9573999999999998</v>
      </c>
      <c r="M132" s="11">
        <v>34.628799999999998</v>
      </c>
      <c r="N132" s="11">
        <f t="shared" si="11"/>
        <v>2.40682368</v>
      </c>
      <c r="O132" s="11">
        <f t="shared" si="12"/>
        <v>1.2149325279685885</v>
      </c>
      <c r="P132" s="11">
        <v>-999</v>
      </c>
      <c r="Q132" s="11">
        <v>-999</v>
      </c>
      <c r="R132" s="11">
        <v>-999</v>
      </c>
      <c r="S132" s="11">
        <v>-999</v>
      </c>
      <c r="T132" s="11" t="s">
        <v>129</v>
      </c>
      <c r="U132" s="11">
        <v>250</v>
      </c>
      <c r="V132" s="11">
        <v>-999</v>
      </c>
      <c r="W132" s="11" t="s">
        <v>130</v>
      </c>
      <c r="X132" s="11">
        <v>0.58545886068239472</v>
      </c>
      <c r="Y132" s="11">
        <v>5.3838759089774722E-2</v>
      </c>
      <c r="Z132" s="11">
        <v>-999</v>
      </c>
      <c r="AA132" s="11">
        <v>-999</v>
      </c>
      <c r="AB132" s="11">
        <v>-999</v>
      </c>
      <c r="AC132" s="11">
        <v>-999</v>
      </c>
      <c r="AD132" s="11">
        <v>-999</v>
      </c>
      <c r="AE132" s="11">
        <v>-999</v>
      </c>
      <c r="AF132" s="11">
        <v>-999</v>
      </c>
      <c r="AG132" s="11">
        <v>-999</v>
      </c>
      <c r="AH132" s="11" t="s">
        <v>131</v>
      </c>
      <c r="AI132" s="11">
        <v>2.7603067532890619E-2</v>
      </c>
      <c r="AJ132" s="11">
        <v>6.0044450130976972E-3</v>
      </c>
      <c r="AK132" s="11">
        <v>-999</v>
      </c>
      <c r="AL132" s="11">
        <v>-999</v>
      </c>
      <c r="AM132" s="11">
        <v>-999</v>
      </c>
      <c r="AN132" s="11">
        <v>-999</v>
      </c>
      <c r="AO132" s="11">
        <v>-999</v>
      </c>
      <c r="AP132" s="11">
        <v>-999</v>
      </c>
      <c r="AQ132" s="11">
        <v>-999</v>
      </c>
      <c r="AR132" s="11">
        <v>-999</v>
      </c>
      <c r="AS132" s="11" t="s">
        <v>132</v>
      </c>
      <c r="AT132" s="11">
        <v>-999</v>
      </c>
      <c r="AU132" s="11">
        <v>-999</v>
      </c>
      <c r="AV132" s="11">
        <v>-999</v>
      </c>
      <c r="AW132" s="11">
        <v>-999</v>
      </c>
      <c r="AX132" s="11">
        <v>-999</v>
      </c>
      <c r="AY132" s="11">
        <v>-999</v>
      </c>
    </row>
    <row r="133" spans="1:51">
      <c r="A133" s="11" t="s">
        <v>8</v>
      </c>
      <c r="B133" s="11" t="s">
        <v>171</v>
      </c>
      <c r="C133" s="11">
        <v>-34.648330999999999</v>
      </c>
      <c r="D133" s="11">
        <v>-72.484306000000004</v>
      </c>
      <c r="E133" s="11" t="s">
        <v>141</v>
      </c>
      <c r="F133" s="11" t="s">
        <v>126</v>
      </c>
      <c r="G133" s="11" t="s">
        <v>128</v>
      </c>
      <c r="H133" s="11">
        <v>345</v>
      </c>
      <c r="I133" s="11">
        <v>-999</v>
      </c>
      <c r="J133" s="11">
        <v>300</v>
      </c>
      <c r="K133" s="11">
        <v>-999</v>
      </c>
      <c r="L133" s="11">
        <v>9.5402000000000005</v>
      </c>
      <c r="M133" s="11">
        <v>34.604300000000002</v>
      </c>
      <c r="N133" s="11">
        <f t="shared" si="11"/>
        <v>2.4048979800000003</v>
      </c>
      <c r="O133" s="11">
        <f t="shared" si="12"/>
        <v>1.2139604602643566</v>
      </c>
      <c r="P133" s="11">
        <v>-999</v>
      </c>
      <c r="Q133" s="11">
        <v>-999</v>
      </c>
      <c r="R133" s="11">
        <v>-999</v>
      </c>
      <c r="S133" s="11">
        <v>-999</v>
      </c>
      <c r="T133" s="11" t="s">
        <v>129</v>
      </c>
      <c r="U133" s="11">
        <v>300</v>
      </c>
      <c r="V133" s="11">
        <v>-999</v>
      </c>
      <c r="W133" s="11" t="s">
        <v>130</v>
      </c>
      <c r="X133" s="11">
        <v>0.52221048017253002</v>
      </c>
      <c r="Y133" s="11">
        <v>8.241357823870513E-3</v>
      </c>
      <c r="Z133" s="11">
        <v>-999</v>
      </c>
      <c r="AA133" s="11">
        <v>-999</v>
      </c>
      <c r="AB133" s="11">
        <v>-999</v>
      </c>
      <c r="AC133" s="11">
        <v>-999</v>
      </c>
      <c r="AD133" s="11">
        <v>-999</v>
      </c>
      <c r="AE133" s="11">
        <v>-999</v>
      </c>
      <c r="AF133" s="11">
        <v>-999</v>
      </c>
      <c r="AG133" s="11">
        <v>-999</v>
      </c>
      <c r="AH133" s="11" t="s">
        <v>131</v>
      </c>
      <c r="AI133" s="11">
        <v>1.7306677894344941E-2</v>
      </c>
      <c r="AJ133" s="11">
        <v>2.6873602544858202E-3</v>
      </c>
      <c r="AK133" s="11">
        <v>-999</v>
      </c>
      <c r="AL133" s="11">
        <v>-999</v>
      </c>
      <c r="AM133" s="11">
        <v>-999</v>
      </c>
      <c r="AN133" s="11">
        <v>-999</v>
      </c>
      <c r="AO133" s="11">
        <v>-999</v>
      </c>
      <c r="AP133" s="11">
        <v>-999</v>
      </c>
      <c r="AQ133" s="11">
        <v>-999</v>
      </c>
      <c r="AR133" s="11">
        <v>-999</v>
      </c>
      <c r="AS133" s="11" t="s">
        <v>132</v>
      </c>
      <c r="AT133" s="11">
        <v>-999</v>
      </c>
      <c r="AU133" s="11">
        <v>-999</v>
      </c>
      <c r="AV133" s="11">
        <v>-999</v>
      </c>
      <c r="AW133" s="11">
        <v>-999</v>
      </c>
      <c r="AX133" s="11">
        <v>-999</v>
      </c>
      <c r="AY133" s="11">
        <v>-999</v>
      </c>
    </row>
    <row r="134" spans="1:51">
      <c r="A134" s="11" t="s">
        <v>8</v>
      </c>
      <c r="B134" s="11" t="s">
        <v>171</v>
      </c>
      <c r="C134" s="11">
        <v>-34.648330999999999</v>
      </c>
      <c r="D134" s="11">
        <v>-72.484306000000004</v>
      </c>
      <c r="E134" s="11" t="s">
        <v>141</v>
      </c>
      <c r="F134" s="11" t="s">
        <v>126</v>
      </c>
      <c r="G134" s="11" t="s">
        <v>128</v>
      </c>
      <c r="H134" s="11">
        <v>345</v>
      </c>
      <c r="I134" s="11">
        <v>-999</v>
      </c>
      <c r="J134" s="11">
        <v>400</v>
      </c>
      <c r="K134" s="11">
        <v>-999</v>
      </c>
      <c r="L134" s="11">
        <v>8.2545999999999999</v>
      </c>
      <c r="M134" s="11">
        <v>34.508499999999998</v>
      </c>
      <c r="N134" s="11">
        <f t="shared" si="11"/>
        <v>2.3973681</v>
      </c>
      <c r="O134" s="11">
        <f t="shared" si="12"/>
        <v>1.2101594771596447</v>
      </c>
      <c r="P134" s="11">
        <v>-999</v>
      </c>
      <c r="Q134" s="11">
        <v>-999</v>
      </c>
      <c r="R134" s="11">
        <v>-999</v>
      </c>
      <c r="S134" s="11">
        <v>-999</v>
      </c>
      <c r="T134" s="11" t="s">
        <v>129</v>
      </c>
      <c r="U134" s="11">
        <v>400</v>
      </c>
      <c r="V134" s="11">
        <v>-999</v>
      </c>
      <c r="W134" s="11" t="s">
        <v>130</v>
      </c>
      <c r="X134" s="11">
        <v>0.35559876472933583</v>
      </c>
      <c r="Y134" s="11">
        <v>2.2915454168644017E-2</v>
      </c>
      <c r="Z134" s="11">
        <v>-999</v>
      </c>
      <c r="AA134" s="11">
        <v>-999</v>
      </c>
      <c r="AB134" s="11">
        <v>-999</v>
      </c>
      <c r="AC134" s="11">
        <v>-999</v>
      </c>
      <c r="AD134" s="11">
        <v>-999</v>
      </c>
      <c r="AE134" s="11">
        <v>-999</v>
      </c>
      <c r="AF134" s="11">
        <v>-999</v>
      </c>
      <c r="AG134" s="11">
        <v>-999</v>
      </c>
      <c r="AH134" s="11" t="s">
        <v>131</v>
      </c>
      <c r="AI134" s="11">
        <v>5.3163473896668367E-2</v>
      </c>
      <c r="AJ134" s="11">
        <v>4.4085782249777619E-3</v>
      </c>
      <c r="AK134" s="11">
        <v>-999</v>
      </c>
      <c r="AL134" s="11">
        <v>-999</v>
      </c>
      <c r="AM134" s="11">
        <v>-999</v>
      </c>
      <c r="AN134" s="11">
        <v>-999</v>
      </c>
      <c r="AO134" s="11">
        <v>-999</v>
      </c>
      <c r="AP134" s="11">
        <v>-999</v>
      </c>
      <c r="AQ134" s="11">
        <v>-999</v>
      </c>
      <c r="AR134" s="11">
        <v>-999</v>
      </c>
      <c r="AS134" s="11" t="s">
        <v>132</v>
      </c>
      <c r="AT134" s="11">
        <v>-999</v>
      </c>
      <c r="AU134" s="11">
        <v>-999</v>
      </c>
      <c r="AV134" s="11">
        <v>-999</v>
      </c>
      <c r="AW134" s="11">
        <v>-999</v>
      </c>
      <c r="AX134" s="11">
        <v>-999</v>
      </c>
      <c r="AY134" s="11">
        <v>-999</v>
      </c>
    </row>
    <row r="135" spans="1:51">
      <c r="A135" s="1" t="s">
        <v>8</v>
      </c>
      <c r="B135" s="1" t="s">
        <v>172</v>
      </c>
      <c r="C135" s="1">
        <v>-34.680981000000003</v>
      </c>
      <c r="D135" s="1">
        <v>-72.493461999999994</v>
      </c>
      <c r="E135" s="1" t="s">
        <v>141</v>
      </c>
      <c r="F135" s="1" t="s">
        <v>137</v>
      </c>
      <c r="G135" s="1" t="s">
        <v>128</v>
      </c>
      <c r="H135" s="1">
        <v>346</v>
      </c>
      <c r="I135" s="1">
        <v>-999</v>
      </c>
      <c r="J135" s="1">
        <v>0</v>
      </c>
      <c r="K135" s="1">
        <v>-999</v>
      </c>
      <c r="L135" s="1">
        <v>12.6379</v>
      </c>
      <c r="M135" s="1">
        <v>34.339599999999997</v>
      </c>
      <c r="N135" s="1">
        <f t="shared" si="11"/>
        <v>2.38409256</v>
      </c>
      <c r="O135" s="1">
        <f t="shared" si="12"/>
        <v>1.2034581614353668</v>
      </c>
      <c r="P135" s="1">
        <v>-999</v>
      </c>
      <c r="Q135" s="1">
        <v>-999</v>
      </c>
      <c r="R135" s="1">
        <v>-999</v>
      </c>
      <c r="S135" s="1">
        <v>-999</v>
      </c>
      <c r="T135" s="1" t="s">
        <v>129</v>
      </c>
      <c r="U135" s="1">
        <v>0</v>
      </c>
      <c r="V135" s="1">
        <v>-999</v>
      </c>
      <c r="W135" s="1" t="s">
        <v>130</v>
      </c>
      <c r="X135" s="1">
        <v>0.34656750229323569</v>
      </c>
      <c r="Y135" s="1">
        <v>1.5908832176319904E-2</v>
      </c>
      <c r="Z135" s="1">
        <v>-999</v>
      </c>
      <c r="AA135" s="1">
        <v>-999</v>
      </c>
      <c r="AB135" s="1">
        <v>-999</v>
      </c>
      <c r="AC135" s="1">
        <v>-999</v>
      </c>
      <c r="AD135" s="1">
        <v>-999</v>
      </c>
      <c r="AE135" s="1">
        <v>-999</v>
      </c>
      <c r="AF135" s="1">
        <v>-999</v>
      </c>
      <c r="AG135" s="1">
        <v>-999</v>
      </c>
      <c r="AH135" s="1" t="s">
        <v>131</v>
      </c>
      <c r="AI135" s="1">
        <v>7.6231352263432259E-3</v>
      </c>
      <c r="AJ135" s="1">
        <v>2.4190526051173435E-3</v>
      </c>
      <c r="AK135" s="1">
        <v>-999</v>
      </c>
      <c r="AL135" s="1">
        <v>-999</v>
      </c>
      <c r="AM135" s="1">
        <v>-999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132</v>
      </c>
      <c r="AT135" s="1">
        <v>-999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>
      <c r="A136" s="1" t="s">
        <v>8</v>
      </c>
      <c r="B136" s="1" t="s">
        <v>172</v>
      </c>
      <c r="C136" s="1">
        <v>-34.680981000000003</v>
      </c>
      <c r="D136" s="1">
        <v>-72.493461999999994</v>
      </c>
      <c r="E136" s="1" t="s">
        <v>141</v>
      </c>
      <c r="F136" s="1" t="s">
        <v>137</v>
      </c>
      <c r="G136" s="1" t="s">
        <v>128</v>
      </c>
      <c r="H136" s="1">
        <v>346</v>
      </c>
      <c r="I136" s="1">
        <v>-999</v>
      </c>
      <c r="J136" s="1">
        <v>10</v>
      </c>
      <c r="K136" s="1">
        <v>-999</v>
      </c>
      <c r="L136" s="1">
        <v>12.640700000000001</v>
      </c>
      <c r="M136" s="1">
        <v>34.3399</v>
      </c>
      <c r="N136" s="1">
        <f t="shared" si="11"/>
        <v>2.3841161400000002</v>
      </c>
      <c r="O136" s="1">
        <f t="shared" si="12"/>
        <v>1.2034700643052147</v>
      </c>
      <c r="P136" s="1">
        <v>-999</v>
      </c>
      <c r="Q136" s="1">
        <v>-999</v>
      </c>
      <c r="R136" s="1">
        <v>-999</v>
      </c>
      <c r="S136" s="1">
        <v>-999</v>
      </c>
      <c r="T136" s="1" t="s">
        <v>129</v>
      </c>
      <c r="U136" s="1">
        <v>10</v>
      </c>
      <c r="V136" s="1">
        <v>-999</v>
      </c>
      <c r="W136" s="1" t="s">
        <v>130</v>
      </c>
      <c r="X136" s="1">
        <v>8.0558360327828926E-2</v>
      </c>
      <c r="Y136" s="1">
        <v>9.1956899785911993E-3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 t="s">
        <v>131</v>
      </c>
      <c r="AI136" s="1">
        <v>1.1342010635306852E-2</v>
      </c>
      <c r="AJ136" s="1">
        <v>9.1093323265261641E-4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132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>
      <c r="A137" s="1" t="s">
        <v>8</v>
      </c>
      <c r="B137" s="1" t="s">
        <v>172</v>
      </c>
      <c r="C137" s="1">
        <v>-34.680981000000003</v>
      </c>
      <c r="D137" s="1">
        <v>-72.493461999999994</v>
      </c>
      <c r="E137" s="1" t="s">
        <v>141</v>
      </c>
      <c r="F137" s="1" t="s">
        <v>137</v>
      </c>
      <c r="G137" s="1" t="s">
        <v>128</v>
      </c>
      <c r="H137" s="1">
        <v>346</v>
      </c>
      <c r="I137" s="1">
        <v>-999</v>
      </c>
      <c r="J137" s="1">
        <v>20</v>
      </c>
      <c r="K137" s="1">
        <v>-999</v>
      </c>
      <c r="L137" s="1">
        <v>12.629300000000001</v>
      </c>
      <c r="M137" s="1">
        <v>34.339500000000001</v>
      </c>
      <c r="N137" s="1">
        <f t="shared" si="11"/>
        <v>2.3840847000000003</v>
      </c>
      <c r="O137" s="1">
        <f t="shared" si="12"/>
        <v>1.2034541938120844</v>
      </c>
      <c r="P137" s="1">
        <v>-999</v>
      </c>
      <c r="Q137" s="1">
        <v>-999</v>
      </c>
      <c r="R137" s="1">
        <v>-999</v>
      </c>
      <c r="S137" s="1">
        <v>-999</v>
      </c>
      <c r="T137" s="1" t="s">
        <v>129</v>
      </c>
      <c r="U137" s="1">
        <v>20</v>
      </c>
      <c r="V137" s="1">
        <v>-999</v>
      </c>
      <c r="W137" s="1" t="s">
        <v>130</v>
      </c>
      <c r="X137" s="1">
        <v>0.5364141554093641</v>
      </c>
      <c r="Y137" s="1">
        <v>6.7397403288297103E-2</v>
      </c>
      <c r="Z137" s="1">
        <v>-999</v>
      </c>
      <c r="AA137" s="1">
        <v>-999</v>
      </c>
      <c r="AB137" s="1">
        <v>-999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 t="s">
        <v>131</v>
      </c>
      <c r="AI137" s="1">
        <v>3.3498117043071998E-2</v>
      </c>
      <c r="AJ137" s="1">
        <v>8.8164242538597386E-3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132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>
      <c r="A138" s="1" t="s">
        <v>8</v>
      </c>
      <c r="B138" s="1" t="s">
        <v>172</v>
      </c>
      <c r="C138" s="1">
        <v>-34.680981000000003</v>
      </c>
      <c r="D138" s="1">
        <v>-72.493461999999994</v>
      </c>
      <c r="E138" s="1" t="s">
        <v>141</v>
      </c>
      <c r="F138" s="1" t="s">
        <v>137</v>
      </c>
      <c r="G138" s="1" t="s">
        <v>128</v>
      </c>
      <c r="H138" s="1">
        <v>346</v>
      </c>
      <c r="I138" s="1">
        <v>-999</v>
      </c>
      <c r="J138" s="1">
        <v>40</v>
      </c>
      <c r="K138" s="1">
        <v>-999</v>
      </c>
      <c r="L138" s="1">
        <v>12.621700000000001</v>
      </c>
      <c r="M138" s="1">
        <v>34.339599999999997</v>
      </c>
      <c r="N138" s="1">
        <f t="shared" si="11"/>
        <v>2.38409256</v>
      </c>
      <c r="O138" s="1">
        <f t="shared" si="12"/>
        <v>1.2034581614353668</v>
      </c>
      <c r="P138" s="1">
        <v>-999</v>
      </c>
      <c r="Q138" s="1">
        <v>-999</v>
      </c>
      <c r="R138" s="1">
        <v>-999</v>
      </c>
      <c r="S138" s="1">
        <v>-999</v>
      </c>
      <c r="T138" s="1" t="s">
        <v>129</v>
      </c>
      <c r="U138" s="1">
        <v>40</v>
      </c>
      <c r="V138" s="1">
        <v>-999</v>
      </c>
      <c r="W138" s="1" t="s">
        <v>130</v>
      </c>
      <c r="X138" s="1">
        <v>0.51236251535684707</v>
      </c>
      <c r="Y138" s="1">
        <v>8.7669090230229479E-2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 t="s">
        <v>131</v>
      </c>
      <c r="AI138" s="1">
        <v>4.917112382987876E-2</v>
      </c>
      <c r="AJ138" s="1">
        <v>8.8405437626685526E-3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132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>
      <c r="A139" s="1" t="s">
        <v>8</v>
      </c>
      <c r="B139" s="1" t="s">
        <v>172</v>
      </c>
      <c r="C139" s="1">
        <v>-34.680981000000003</v>
      </c>
      <c r="D139" s="1">
        <v>-72.493461999999994</v>
      </c>
      <c r="E139" s="1" t="s">
        <v>141</v>
      </c>
      <c r="F139" s="1" t="s">
        <v>137</v>
      </c>
      <c r="G139" s="1" t="s">
        <v>128</v>
      </c>
      <c r="H139" s="1">
        <v>346</v>
      </c>
      <c r="I139" s="1">
        <v>-999</v>
      </c>
      <c r="J139" s="1">
        <v>60</v>
      </c>
      <c r="K139" s="1">
        <v>-999</v>
      </c>
      <c r="L139" s="1">
        <v>11.4229</v>
      </c>
      <c r="M139" s="1">
        <v>34.428600000000003</v>
      </c>
      <c r="N139" s="1">
        <f t="shared" si="11"/>
        <v>2.3910879600000006</v>
      </c>
      <c r="O139" s="1">
        <f t="shared" si="12"/>
        <v>1.2069893461568635</v>
      </c>
      <c r="P139" s="1">
        <v>-999</v>
      </c>
      <c r="Q139" s="1">
        <v>-999</v>
      </c>
      <c r="R139" s="1">
        <v>-999</v>
      </c>
      <c r="S139" s="1">
        <v>-999</v>
      </c>
      <c r="T139" s="1" t="s">
        <v>129</v>
      </c>
      <c r="U139" s="1">
        <v>60</v>
      </c>
      <c r="V139" s="1">
        <v>-999</v>
      </c>
      <c r="W139" s="1" t="s">
        <v>130</v>
      </c>
      <c r="X139" s="1">
        <v>0.44059914649428517</v>
      </c>
      <c r="Y139" s="1">
        <v>0.13497420420911532</v>
      </c>
      <c r="Z139" s="1">
        <v>-999</v>
      </c>
      <c r="AA139" s="1">
        <v>-999</v>
      </c>
      <c r="AB139" s="1">
        <v>-999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 t="s">
        <v>131</v>
      </c>
      <c r="AI139" s="1">
        <v>2.6936558155010962E-2</v>
      </c>
      <c r="AJ139" s="1">
        <v>5.0705729140229942E-3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132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>
      <c r="A140" s="1" t="s">
        <v>8</v>
      </c>
      <c r="B140" s="1" t="s">
        <v>172</v>
      </c>
      <c r="C140" s="1">
        <v>-34.680981000000003</v>
      </c>
      <c r="D140" s="1">
        <v>-72.493461999999994</v>
      </c>
      <c r="E140" s="1" t="s">
        <v>141</v>
      </c>
      <c r="F140" s="1" t="s">
        <v>137</v>
      </c>
      <c r="G140" s="1" t="s">
        <v>128</v>
      </c>
      <c r="H140" s="1">
        <v>346</v>
      </c>
      <c r="I140" s="1">
        <v>-999</v>
      </c>
      <c r="J140" s="1">
        <v>80</v>
      </c>
      <c r="K140" s="1">
        <v>-999</v>
      </c>
      <c r="L140" s="1">
        <v>11.441000000000001</v>
      </c>
      <c r="M140" s="1">
        <v>34.530700000000003</v>
      </c>
      <c r="N140" s="1">
        <f t="shared" si="11"/>
        <v>2.3991130200000006</v>
      </c>
      <c r="O140" s="1">
        <f t="shared" si="12"/>
        <v>1.2110402895283778</v>
      </c>
      <c r="P140" s="1">
        <v>-999</v>
      </c>
      <c r="Q140" s="1">
        <v>-999</v>
      </c>
      <c r="R140" s="1">
        <v>-999</v>
      </c>
      <c r="S140" s="1">
        <v>-999</v>
      </c>
      <c r="T140" s="1" t="s">
        <v>129</v>
      </c>
      <c r="U140" s="1">
        <v>80</v>
      </c>
      <c r="V140" s="1">
        <v>-999</v>
      </c>
      <c r="W140" s="1" t="s">
        <v>130</v>
      </c>
      <c r="X140" s="1">
        <v>0.43699477697695494</v>
      </c>
      <c r="Y140" s="1">
        <v>2.2620270039712544E-2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 t="s">
        <v>131</v>
      </c>
      <c r="AI140" s="1">
        <v>3.093128039071627E-2</v>
      </c>
      <c r="AJ140" s="1">
        <v>2.3372946795210095E-3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132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2023-05-25T08:40:36Z</dcterms:modified>
  <cp:category/>
  <cp:contentStatus/>
</cp:coreProperties>
</file>